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3" activeTab="13"/>
  </bookViews>
  <sheets>
    <sheet name="Новопокровский НВК" sheetId="1" r:id="rId1"/>
    <sheet name="Моспанівський НВК" sheetId="2" r:id="rId2"/>
    <sheet name="Тернівська ЗОШ  I-III ст" sheetId="3" r:id="rId3"/>
    <sheet name="Великобабчанський НВК" sheetId="4" r:id="rId4"/>
    <sheet name="Старопокровска ЗОШ  I-IIIст" sheetId="5" r:id="rId5"/>
    <sheet name="Базаліївська ЗОШ  I-III  ст" sheetId="6" r:id="rId6"/>
    <sheet name="Старогнилицька ЗОШ I-III ст" sheetId="7" r:id="rId7"/>
    <sheet name="Новогнилицька ЗОШ I-III ст" sheetId="8" r:id="rId8"/>
    <sheet name="Граківська ЗОШ I-III ст" sheetId="9" r:id="rId9"/>
    <sheet name="Есхарівська ЗОШ  I-III ст." sheetId="10" r:id="rId10"/>
    <sheet name="Малинівська гімназія" sheetId="11" r:id="rId11"/>
    <sheet name="Іванівський НВК" sheetId="12" r:id="rId12"/>
    <sheet name="Кам’яноярузький НВК" sheetId="13" r:id="rId13"/>
    <sheet name="Коробочкинський НВК" sheetId="14" r:id="rId14"/>
    <sheet name="Кочетоцька ЗОШ I-III ст" sheetId="15" r:id="rId15"/>
    <sheet name="Чкаловська ЗОШ  I-III ст." sheetId="16" r:id="rId16"/>
    <sheet name="Юрченківська МНВК" sheetId="17" r:id="rId17"/>
    <sheet name="Малинівська ЗОШ  I-III ст." sheetId="18" r:id="rId18"/>
    <sheet name="Леб’язький НВК" sheetId="19" r:id="rId19"/>
    <sheet name="Введенський НВК" sheetId="20" r:id="rId20"/>
    <sheet name="Зарожненський НВК" sheetId="21" r:id="rId21"/>
    <sheet name="Волохово-Ярський НВК" sheetId="22" r:id="rId22"/>
    <sheet name="Райцентр творчості" sheetId="23" r:id="rId23"/>
    <sheet name="Будинок юнацької творчості" sheetId="24" r:id="rId24"/>
    <sheet name="Центр туризму" sheetId="25" r:id="rId25"/>
    <sheet name="Централізована бухгалтерія" sheetId="26" r:id="rId26"/>
    <sheet name="Господарча група" sheetId="27" r:id="rId27"/>
    <sheet name="Методичний кабінет" sheetId="28" r:id="rId28"/>
  </sheets>
  <definedNames>
    <definedName name="_xlnm.Print_Area" localSheetId="9">'Есхарівська ЗОШ  I-III ст.'!$A$1:$U$43</definedName>
  </definedNames>
  <calcPr fullCalcOnLoad="1"/>
</workbook>
</file>

<file path=xl/comments16.xml><?xml version="1.0" encoding="utf-8"?>
<comments xmlns="http://schemas.openxmlformats.org/spreadsheetml/2006/main">
  <authors>
    <author/>
  </authors>
  <commentList>
    <comment ref="A52" authorId="0">
      <text>
        <r>
          <rPr>
            <b/>
            <sz val="8"/>
            <color indexed="8"/>
            <rFont val="Tahoma"/>
            <family val="2"/>
          </rPr>
          <t xml:space="preserve">Валентина: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19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<sst xmlns="http://schemas.openxmlformats.org/spreadsheetml/2006/main" count="2484" uniqueCount="438">
  <si>
    <t xml:space="preserve">     ШТАТНИЙ РОЗПИС</t>
  </si>
  <si>
    <r>
      <t xml:space="preserve">станом  на </t>
    </r>
    <r>
      <rPr>
        <u val="single"/>
        <sz val="14"/>
        <color indexed="8"/>
        <rFont val="Times New Roman"/>
        <family val="1"/>
      </rPr>
      <t>"01"вересня 2015</t>
    </r>
    <r>
      <rPr>
        <sz val="14"/>
        <color indexed="8"/>
        <rFont val="Times New Roman"/>
        <family val="1"/>
      </rPr>
      <t xml:space="preserve"> року</t>
    </r>
  </si>
  <si>
    <t>Новопокровський НВК</t>
  </si>
  <si>
    <t>Затверджую</t>
  </si>
  <si>
    <t>штат в кількості    штатних одиниць</t>
  </si>
  <si>
    <t xml:space="preserve">Кількість класів </t>
  </si>
  <si>
    <t>із місячним фондом заробітної плати</t>
  </si>
  <si>
    <t>грн.</t>
  </si>
  <si>
    <t xml:space="preserve">Кількість учнів  </t>
  </si>
  <si>
    <t xml:space="preserve">Кількість дитячих груп </t>
  </si>
  <si>
    <t>Начальник відділа освіти</t>
  </si>
  <si>
    <t>Л.М.ВОЛОСЕНКО</t>
  </si>
  <si>
    <t xml:space="preserve">Кількість дітей  </t>
  </si>
  <si>
    <t>Постанова КМУ № 731 від 16.09.15р</t>
  </si>
  <si>
    <t xml:space="preserve">  "  05    "      вересня           2015р.</t>
  </si>
  <si>
    <t>Надбавки</t>
  </si>
  <si>
    <t>Доплати</t>
  </si>
  <si>
    <t xml:space="preserve"> № з/п</t>
  </si>
  <si>
    <t>Назва посади</t>
  </si>
  <si>
    <t>Кількість штатніх одиниць</t>
  </si>
  <si>
    <t xml:space="preserve"> Посадовий оклад </t>
  </si>
  <si>
    <t>Тар. розряд</t>
  </si>
  <si>
    <t>Всього по посадових окладах</t>
  </si>
  <si>
    <t>Вислуга років</t>
  </si>
  <si>
    <t>За перевірку зошитів</t>
  </si>
  <si>
    <t>Класне керівництво</t>
  </si>
  <si>
    <t>За звання</t>
  </si>
  <si>
    <t>20% за престиж</t>
  </si>
  <si>
    <t>10% миючі  засоби. Інші доплати</t>
  </si>
  <si>
    <t>За підручники 15%</t>
  </si>
  <si>
    <t>40% за нічні часи</t>
  </si>
  <si>
    <t>10% за складність кухарям</t>
  </si>
  <si>
    <t>50% ,5% за складність</t>
  </si>
  <si>
    <t>Інші</t>
  </si>
  <si>
    <t>Фонд зарплати за місяць</t>
  </si>
  <si>
    <t>Директор</t>
  </si>
  <si>
    <t xml:space="preserve">Заступник  директора з </t>
  </si>
  <si>
    <t xml:space="preserve"> </t>
  </si>
  <si>
    <t>навчальної, навчально-</t>
  </si>
  <si>
    <t>виховної роботи</t>
  </si>
  <si>
    <t>Педагог-організатор</t>
  </si>
  <si>
    <t xml:space="preserve">                                                    </t>
  </si>
  <si>
    <t>Завідувач бібліотекою</t>
  </si>
  <si>
    <t>Завідувач господарством</t>
  </si>
  <si>
    <t>Лаборант</t>
  </si>
  <si>
    <t xml:space="preserve">  </t>
  </si>
  <si>
    <t>Секретар-друкарка</t>
  </si>
  <si>
    <t>Робітник з комплесного</t>
  </si>
  <si>
    <t>обслуговування і ремонту</t>
  </si>
  <si>
    <t>будівель</t>
  </si>
  <si>
    <t>Прибиральнік службовіх</t>
  </si>
  <si>
    <t>примищень</t>
  </si>
  <si>
    <t>Сторож</t>
  </si>
  <si>
    <t>Двірник</t>
  </si>
  <si>
    <t>Машиніст (кочегар) котельні</t>
  </si>
  <si>
    <t>Кухар</t>
  </si>
  <si>
    <t>50% за складність</t>
  </si>
  <si>
    <t>Підсобний робітник</t>
  </si>
  <si>
    <t>Практичний психолог</t>
  </si>
  <si>
    <t>Керівник гуртка</t>
  </si>
  <si>
    <t>Оператор з уведення даних в електронно-обчислювану</t>
  </si>
  <si>
    <t>машину</t>
  </si>
  <si>
    <t>Соціальний педагог</t>
  </si>
  <si>
    <t>Водій</t>
  </si>
  <si>
    <t>Музичний керівник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</si>
  <si>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</si>
  <si>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Медична сестра</t>
  </si>
  <si>
    <t>Каштелян</t>
  </si>
  <si>
    <t>Оператор пральних машин</t>
  </si>
  <si>
    <t>Помічник  вихователя</t>
  </si>
  <si>
    <t>Вихователь</t>
  </si>
  <si>
    <t xml:space="preserve">                                        </t>
  </si>
  <si>
    <t>Сестра медична з дієтичного</t>
  </si>
  <si>
    <t>харчування</t>
  </si>
  <si>
    <t>Вчителі</t>
  </si>
  <si>
    <t>Всього:</t>
  </si>
  <si>
    <t xml:space="preserve">   </t>
  </si>
  <si>
    <t>Луганська Л.О.</t>
  </si>
  <si>
    <t>Головний бухгалтер</t>
  </si>
  <si>
    <t>Летуча О.М.</t>
  </si>
  <si>
    <t>Економіст</t>
  </si>
  <si>
    <t>Шляхта Л.Г.</t>
  </si>
  <si>
    <t>Погоджено                                      Голова ПК</t>
  </si>
  <si>
    <r>
      <t xml:space="preserve">станом  на </t>
    </r>
    <r>
      <rPr>
        <u val="single"/>
        <sz val="14"/>
        <color indexed="8"/>
        <rFont val="Times New Roman"/>
        <family val="1"/>
      </rPr>
      <t>"01" вересня 2015</t>
    </r>
    <r>
      <rPr>
        <sz val="14"/>
        <color indexed="8"/>
        <rFont val="Times New Roman"/>
        <family val="1"/>
      </rPr>
      <t xml:space="preserve"> року</t>
    </r>
  </si>
  <si>
    <t>Моспанівський  НВК</t>
  </si>
  <si>
    <t>Кількість класів</t>
  </si>
  <si>
    <t>Кількість учнів</t>
  </si>
  <si>
    <t>Начальник відділу освіти</t>
  </si>
  <si>
    <t>Л.М.Волосенко</t>
  </si>
  <si>
    <t xml:space="preserve">Кількість дітей </t>
  </si>
  <si>
    <t xml:space="preserve">  "  05     "       вересня         2015р.</t>
  </si>
  <si>
    <t>За підручники 10%</t>
  </si>
  <si>
    <t>10% за складність  кухарям</t>
  </si>
  <si>
    <t>10% за
діловод
ство</t>
  </si>
  <si>
    <t>Заступник директора з навчаль-</t>
  </si>
  <si>
    <t>ної, навчально-виховної роботи</t>
  </si>
  <si>
    <t>Бібліотекар</t>
  </si>
  <si>
    <t>Секретар-друкарка допл.</t>
  </si>
  <si>
    <t>Робітник з комплексного</t>
  </si>
  <si>
    <t>будинків</t>
  </si>
  <si>
    <t>Прибиральник службових</t>
  </si>
  <si>
    <t>приміщень</t>
  </si>
  <si>
    <t>Машиніст(кочегар) котельні</t>
  </si>
  <si>
    <t>Помічник.вихователя</t>
  </si>
  <si>
    <t>Киценко В.І.</t>
  </si>
  <si>
    <t>Погоджено                            Голова ПК</t>
  </si>
  <si>
    <t>Тернівський НВК</t>
  </si>
  <si>
    <t>Кількість дитячих груп</t>
  </si>
  <si>
    <t>Кількість дітей</t>
  </si>
  <si>
    <t xml:space="preserve">  "   05     "  вересня        2015р.</t>
  </si>
  <si>
    <t>50%  ,5%за складність</t>
  </si>
  <si>
    <t>інш.10% за
клас
ность</t>
  </si>
  <si>
    <t xml:space="preserve">Секретар-друкарка </t>
  </si>
  <si>
    <t>обслуговування і ремонту будівель</t>
  </si>
  <si>
    <t>Музик.керівник</t>
  </si>
  <si>
    <t>Вихователі</t>
  </si>
  <si>
    <t>Пом.вихователя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</si>
  <si>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</si>
  <si>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Новицька Т.І.</t>
  </si>
  <si>
    <t>Погоджено                         Голова ПК</t>
  </si>
  <si>
    <t>Великобабчанський НВК</t>
  </si>
  <si>
    <t xml:space="preserve">       "  05     "  вересня        2015р.</t>
  </si>
  <si>
    <t>За підручники 5%</t>
  </si>
  <si>
    <t>50% ,5%за складність</t>
  </si>
  <si>
    <t xml:space="preserve">Заступник директора з навчаль- </t>
  </si>
  <si>
    <t>ної,навчально-виховної роботи</t>
  </si>
  <si>
    <t>Секретар-друкарка 10 % доп.</t>
  </si>
  <si>
    <t>Помічник вихователя</t>
  </si>
  <si>
    <t xml:space="preserve">                                                                                                                                                                                         </t>
  </si>
  <si>
    <t>Мілько І.В.</t>
  </si>
  <si>
    <t>Старопокровска ЗОШ  I-IIIст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</si>
  <si>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</si>
  <si>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"  05    " вересня  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</si>
  <si>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ної,навчально-виховної   роботи</t>
  </si>
  <si>
    <t>Педагог -організатор</t>
  </si>
  <si>
    <t>Секретар-друкарка допл.10%</t>
  </si>
  <si>
    <t>обслуговування і ремонту будів.</t>
  </si>
  <si>
    <t>Машиніст (кочегар)котельні</t>
  </si>
  <si>
    <t>Давиденко В.Н.</t>
  </si>
  <si>
    <t>Погоджено                             Голова ПК.</t>
  </si>
  <si>
    <t>Базаліївська ЗОШ  I-III  ст</t>
  </si>
  <si>
    <t xml:space="preserve">"  05 " </t>
  </si>
  <si>
    <t>вересня</t>
  </si>
  <si>
    <t>2015р</t>
  </si>
  <si>
    <t>13%  50% заскладність</t>
  </si>
  <si>
    <t>-5%</t>
  </si>
  <si>
    <t>9</t>
  </si>
  <si>
    <t>Зав.Господарством</t>
  </si>
  <si>
    <t>5</t>
  </si>
  <si>
    <t>3</t>
  </si>
  <si>
    <t>4</t>
  </si>
  <si>
    <t>8</t>
  </si>
  <si>
    <t>Вихователь ГПД.</t>
  </si>
  <si>
    <t>6</t>
  </si>
  <si>
    <t>Жадан В.М.</t>
  </si>
  <si>
    <t>Погоджено</t>
  </si>
  <si>
    <t>Голова ПК.</t>
  </si>
  <si>
    <t xml:space="preserve">                            </t>
  </si>
  <si>
    <t>Старогнилицький НВК</t>
  </si>
  <si>
    <t xml:space="preserve">Кількість </t>
  </si>
  <si>
    <t>дитячих</t>
  </si>
  <si>
    <t>груп  1</t>
  </si>
  <si>
    <t xml:space="preserve">із місячним фондом заробітної плати </t>
  </si>
  <si>
    <t xml:space="preserve"> грн.</t>
  </si>
  <si>
    <t>дітей 20</t>
  </si>
  <si>
    <t xml:space="preserve">               Л.М.Волосенко</t>
  </si>
  <si>
    <t xml:space="preserve">  " 05 "        вересня                  2015р.</t>
  </si>
  <si>
    <t xml:space="preserve">  "      "                                    2011р.</t>
  </si>
  <si>
    <t>Робітник з комп.обсл. та ремонту</t>
  </si>
  <si>
    <t>Прибиральник служб.овихпр.</t>
  </si>
  <si>
    <t>Машиніст(кочегар)котельні</t>
  </si>
  <si>
    <t>Волкова А.М.</t>
  </si>
  <si>
    <t>Погоджено                        Голова ПК</t>
  </si>
  <si>
    <t xml:space="preserve">                                                                                                </t>
  </si>
  <si>
    <t>Новогнилицька ЗОШ I-II ст</t>
  </si>
  <si>
    <t xml:space="preserve">       Л.М.ВОЛОСЕНКО</t>
  </si>
  <si>
    <t xml:space="preserve">                                                           </t>
  </si>
  <si>
    <t>"    05      "  вересня 2015 р.</t>
  </si>
  <si>
    <t>обслуговування і ремонту будин.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</si>
  <si>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</si>
  <si>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Фатєєва О.О.</t>
  </si>
  <si>
    <t xml:space="preserve">                                           </t>
  </si>
  <si>
    <t>Погоджено                         Голова ПК.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</si>
  <si>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</si>
  <si>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Граківський  НВК</t>
  </si>
  <si>
    <t>Кількість</t>
  </si>
  <si>
    <t>груп 1</t>
  </si>
  <si>
    <t>Кількість дітей  15</t>
  </si>
  <si>
    <t xml:space="preserve">  " 05     "  вересня             2015р.</t>
  </si>
  <si>
    <t xml:space="preserve">                  </t>
  </si>
  <si>
    <t>ослуговування і ремонту будинків</t>
  </si>
  <si>
    <t xml:space="preserve">Прибиральник службових </t>
  </si>
  <si>
    <t xml:space="preserve">Машиніст </t>
  </si>
  <si>
    <t>(кочегар) котельні</t>
  </si>
  <si>
    <t>Комірник</t>
  </si>
  <si>
    <t>Михайлов О.В.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</si>
  <si>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</si>
  <si>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ЛЕТУЧА О.М.</t>
  </si>
  <si>
    <t>Погоджено                                   Голова ПК.</t>
  </si>
  <si>
    <t>Есхарівська ЗОШ  I-III ст.</t>
  </si>
  <si>
    <t xml:space="preserve">  "  05    "   вересня           2015р.</t>
  </si>
  <si>
    <t>10% за склад. кухарям</t>
  </si>
  <si>
    <t>Інші доплати</t>
  </si>
  <si>
    <t>Заступник з навчальної роботи</t>
  </si>
  <si>
    <t>Заступник з навчально-вих.роб.</t>
  </si>
  <si>
    <t>Робітник з комплексного обслуговування і ремонту будин.</t>
  </si>
  <si>
    <t>Прибиральник службових приміщень</t>
  </si>
  <si>
    <t>Гардеробщик</t>
  </si>
  <si>
    <t>30% за складність кухарям</t>
  </si>
  <si>
    <t>Логопед</t>
  </si>
  <si>
    <t>Гришанова Т.К.</t>
  </si>
  <si>
    <t>Летуча О.М</t>
  </si>
  <si>
    <t>Погоджено                              Голова ПК.</t>
  </si>
  <si>
    <t>Малинівська гімназія</t>
  </si>
  <si>
    <t xml:space="preserve">                       </t>
  </si>
  <si>
    <t xml:space="preserve">  "  05    "    вересня      2015р.</t>
  </si>
  <si>
    <t>50%  5%за складність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</si>
  <si>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</si>
  <si>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</si>
  <si>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</t>
  </si>
  <si>
    <t xml:space="preserve">                   </t>
  </si>
  <si>
    <t>Фендрикова А.В.</t>
  </si>
  <si>
    <t>Погоджено                        Голова ПК.</t>
  </si>
  <si>
    <t>Іванівський НВК</t>
  </si>
  <si>
    <t xml:space="preserve">                                                 </t>
  </si>
  <si>
    <t>05 вересня  2015р.</t>
  </si>
  <si>
    <t xml:space="preserve">                                                                                                                                                       </t>
  </si>
  <si>
    <t>_____________________________ В.В. Коростельов</t>
  </si>
  <si>
    <t xml:space="preserve">   ної,навчально-виховної роботи                    виховної   роботи</t>
  </si>
  <si>
    <t xml:space="preserve">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</si>
  <si>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</si>
  <si>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Вихователі дитячого закладу</t>
  </si>
  <si>
    <t>Вихователь ГПД</t>
  </si>
  <si>
    <t xml:space="preserve">                                                                                                             </t>
  </si>
  <si>
    <t xml:space="preserve">                                         </t>
  </si>
  <si>
    <t xml:space="preserve">                                                                                                     </t>
  </si>
  <si>
    <t>Кобилко О.М.</t>
  </si>
  <si>
    <t xml:space="preserve">                                                                                                                      </t>
  </si>
  <si>
    <t>Кам’яноярузький НВК</t>
  </si>
  <si>
    <t xml:space="preserve">                                                                                                                                           </t>
  </si>
  <si>
    <t xml:space="preserve">                                                                                  </t>
  </si>
  <si>
    <t xml:space="preserve">Начальник відділу освіти </t>
  </si>
  <si>
    <t>Л.М. ВОЛОСЕНКО</t>
  </si>
  <si>
    <t>"   05      "  вересня  20 15р.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</si>
  <si>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</si>
  <si>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50%   5%за складність</t>
  </si>
  <si>
    <t>Оператор з уведення даних в</t>
  </si>
  <si>
    <t>електронно-обчислюв. Машину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</si>
  <si>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</si>
  <si>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Вихователь дитячого закладу</t>
  </si>
  <si>
    <t xml:space="preserve">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</si>
  <si>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</si>
  <si>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</si>
  <si>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Гопанчук Р.Ф.</t>
  </si>
  <si>
    <t>Погоджено                          Голова ПК.</t>
  </si>
  <si>
    <t>Коробочкинський НВК</t>
  </si>
  <si>
    <t xml:space="preserve">  " 05    "     вересня                  2015р.</t>
  </si>
  <si>
    <t>Заступник директора з навчаль-ної роботи</t>
  </si>
  <si>
    <t>ної.навчально-виховної роботи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</si>
  <si>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</si>
  <si>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Вихователь-методист</t>
  </si>
  <si>
    <t xml:space="preserve">Єлектромонтер по ремонту і </t>
  </si>
  <si>
    <t>обсл. Єлектрообладнання</t>
  </si>
  <si>
    <t xml:space="preserve">                                                                                                                              </t>
  </si>
  <si>
    <t xml:space="preserve">                                                                                                         </t>
  </si>
  <si>
    <t>Бочарова О.В.</t>
  </si>
  <si>
    <t xml:space="preserve">                                                             </t>
  </si>
  <si>
    <t xml:space="preserve">Кочетокська ЗОШ I - III ступенів </t>
  </si>
  <si>
    <t>Л.М.</t>
  </si>
  <si>
    <t>Волосенко</t>
  </si>
  <si>
    <t xml:space="preserve">  " 05     "  вересня          2015р.</t>
  </si>
  <si>
    <t>10% за діловодство</t>
  </si>
  <si>
    <t>Кружкова робота</t>
  </si>
  <si>
    <t>Оператор з уведення даних</t>
  </si>
  <si>
    <t>в електронно-обчислювану машину</t>
  </si>
  <si>
    <t xml:space="preserve">                                       </t>
  </si>
  <si>
    <t>Солошко Н.І.</t>
  </si>
  <si>
    <t>Погоджено                  Голова ПК.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</si>
  <si>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</si>
  <si>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станом  на </t>
    </r>
    <r>
      <rPr>
        <u val="single"/>
        <sz val="14"/>
        <color indexed="8"/>
        <rFont val="Times New Roman"/>
        <family val="1"/>
      </rPr>
      <t>"01 вересня 2015</t>
    </r>
    <r>
      <rPr>
        <sz val="14"/>
        <color indexed="8"/>
        <rFont val="Times New Roman"/>
        <family val="1"/>
      </rPr>
      <t xml:space="preserve"> року</t>
    </r>
  </si>
  <si>
    <t>Чкаловський НВК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</si>
  <si>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</si>
  <si>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</si>
  <si>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Л.М. Волосенко</t>
  </si>
  <si>
    <t>" 05 "</t>
  </si>
  <si>
    <t>Інші  доплати</t>
  </si>
  <si>
    <t>Заступник з АГР</t>
  </si>
  <si>
    <t>обслуговування і ремонту будинків</t>
  </si>
  <si>
    <t>Шеф - кухар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</si>
  <si>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</si>
  <si>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Социальний педагог</t>
  </si>
  <si>
    <t xml:space="preserve">Вихователь </t>
  </si>
  <si>
    <t>1926,,10</t>
  </si>
  <si>
    <t>Старша медична сестра</t>
  </si>
  <si>
    <t>Машиніст з прання</t>
  </si>
  <si>
    <t>помічник вихователя</t>
  </si>
  <si>
    <t>Інструктор з фізкультури</t>
  </si>
  <si>
    <t xml:space="preserve">                         </t>
  </si>
  <si>
    <t xml:space="preserve">Сестра медична з дієтичного </t>
  </si>
  <si>
    <t>,</t>
  </si>
  <si>
    <t xml:space="preserve">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</si>
  <si>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</si>
  <si>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</si>
  <si>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</t>
  </si>
  <si>
    <t xml:space="preserve">                                                </t>
  </si>
  <si>
    <t>Михайлов В.М.</t>
  </si>
  <si>
    <t>Летуча О. М.</t>
  </si>
  <si>
    <t>Юрченківський міжшкільний навчально-виробничий комбінат</t>
  </si>
  <si>
    <t xml:space="preserve">  "  05    "    вересня             2015р.</t>
  </si>
  <si>
    <t>10% за ведення документації кухарів</t>
  </si>
  <si>
    <t>Кірічкова І.І.</t>
  </si>
  <si>
    <t xml:space="preserve">Погоджено    </t>
  </si>
  <si>
    <t>Малинівська ЗОШ  I-III ст.</t>
  </si>
  <si>
    <t xml:space="preserve">  "  01    "    вересня               2015р.</t>
  </si>
  <si>
    <t>10% за складністьї кухарям</t>
  </si>
  <si>
    <t>50%,   5 % за складність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</si>
  <si>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</si>
  <si>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Керівник гуртка            </t>
  </si>
  <si>
    <t xml:space="preserve">Соціальний педагог </t>
  </si>
  <si>
    <t>Гардеробник</t>
  </si>
  <si>
    <t>Назаренко В.П.</t>
  </si>
  <si>
    <t>Погоджено                           Голова ПК.</t>
  </si>
  <si>
    <t>Леб’язький НВК</t>
  </si>
  <si>
    <t>"  05      " вересня         2015р.</t>
  </si>
  <si>
    <t>10% за діловодство  інші</t>
  </si>
  <si>
    <t xml:space="preserve">Музичний керівник </t>
  </si>
  <si>
    <t>Віхователь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</si>
  <si>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</si>
  <si>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Середа А.І.</t>
  </si>
  <si>
    <t>Летуча о.м.</t>
  </si>
  <si>
    <t>Введенський НВК</t>
  </si>
  <si>
    <t xml:space="preserve">  " 05    "   вересня                2015р.</t>
  </si>
  <si>
    <t>Заступник директора з навчаль</t>
  </si>
  <si>
    <t>Віхователі</t>
  </si>
  <si>
    <t>Оператор з уведення в електро</t>
  </si>
  <si>
    <t>нно-обчислювану машину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</si>
  <si>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</si>
  <si>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</si>
  <si>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</si>
  <si>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Царевська Е.О.</t>
  </si>
  <si>
    <t>Зарожненський НВК</t>
  </si>
  <si>
    <t xml:space="preserve">                                                                                                                                                                                                   </t>
  </si>
  <si>
    <t>"    05      "  вересня  2015р.</t>
  </si>
  <si>
    <t>Заступники  з навчальної роботи</t>
  </si>
  <si>
    <t>навчально-виховної  роботи</t>
  </si>
  <si>
    <t xml:space="preserve">Помічник вихователя </t>
  </si>
  <si>
    <t xml:space="preserve">                                                        </t>
  </si>
  <si>
    <t>Скляренко Л.П.</t>
  </si>
  <si>
    <t>Погоджено                              Голова ПК</t>
  </si>
  <si>
    <t>станом на "01"вересня 2015 року</t>
  </si>
  <si>
    <t>Волохово-Ярський НВК</t>
  </si>
  <si>
    <t>Л. М. Волосенко</t>
  </si>
  <si>
    <t xml:space="preserve">  "  05    "      вересня       2015р.</t>
  </si>
  <si>
    <t>10% за складніст кухарям</t>
  </si>
  <si>
    <t>навчально-виховної   роботи</t>
  </si>
  <si>
    <t xml:space="preserve">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</si>
  <si>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</si>
  <si>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електронно-обчислювану машину</t>
  </si>
  <si>
    <t>Тракторист</t>
  </si>
  <si>
    <t xml:space="preserve">      </t>
  </si>
  <si>
    <t>Олефір І.М.</t>
  </si>
  <si>
    <t>станом на 01вересня 2015р.</t>
  </si>
  <si>
    <t>Районний центр дитячої та юнацької творчості</t>
  </si>
  <si>
    <t xml:space="preserve">  " 05     "  вересня       2015р.</t>
  </si>
  <si>
    <t>30% за ведення документації кухарів</t>
  </si>
  <si>
    <t>Методист</t>
  </si>
  <si>
    <t>Культорганізатор</t>
  </si>
  <si>
    <t>Завідуючий відділом</t>
  </si>
  <si>
    <t>Художник</t>
  </si>
  <si>
    <t>Костюмер</t>
  </si>
  <si>
    <t>Чіхачова Л.М.</t>
  </si>
  <si>
    <t>Погоджено                          Голова ПК</t>
  </si>
  <si>
    <t>Будинок  дитячої творчості</t>
  </si>
  <si>
    <t>Кількість дітей -630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</si>
  <si>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</si>
  <si>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" 05    "  вересня                2015р.</t>
  </si>
  <si>
    <t>Опалювач</t>
  </si>
  <si>
    <t>Садівник</t>
  </si>
  <si>
    <t>Секретар друкарка</t>
  </si>
  <si>
    <t>Ламінська Н.О.</t>
  </si>
  <si>
    <r>
      <t xml:space="preserve">станом  на </t>
    </r>
    <r>
      <rPr>
        <u val="single"/>
        <sz val="14"/>
        <color indexed="8"/>
        <rFont val="Times New Roman"/>
        <family val="1"/>
      </rPr>
      <t>"01"вересня  2015</t>
    </r>
    <r>
      <rPr>
        <sz val="14"/>
        <color indexed="8"/>
        <rFont val="Times New Roman"/>
        <family val="1"/>
      </rPr>
      <t xml:space="preserve"> року</t>
    </r>
  </si>
  <si>
    <t>Центр туризму,краєзнавства та екскурсій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</si>
  <si>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</si>
  <si>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"  05    "  вересня         2015р.</t>
  </si>
  <si>
    <t>Артеменко І.П.</t>
  </si>
  <si>
    <t>п</t>
  </si>
  <si>
    <t>Централізована бухгалтерія</t>
  </si>
  <si>
    <t xml:space="preserve">  "  05    "   вересня          2015р.</t>
  </si>
  <si>
    <t>Заступник головного бухгалтера</t>
  </si>
  <si>
    <t>Старший економіст</t>
  </si>
  <si>
    <t>Керівник групи</t>
  </si>
  <si>
    <t>Бухгалтер</t>
  </si>
  <si>
    <t xml:space="preserve">                                                                                                                        </t>
  </si>
  <si>
    <t xml:space="preserve">Погоджено </t>
  </si>
  <si>
    <t>Господарча група</t>
  </si>
  <si>
    <t xml:space="preserve">  " 05    "   вересня        2015р.</t>
  </si>
  <si>
    <t>За класність</t>
  </si>
  <si>
    <t>10%за миючи засоби</t>
  </si>
  <si>
    <t>Ненормований час</t>
  </si>
  <si>
    <t>20-50% за складність</t>
  </si>
  <si>
    <t>Начальник господарчої групи</t>
  </si>
  <si>
    <t>Директор з харчування</t>
  </si>
  <si>
    <t>Технолог</t>
  </si>
  <si>
    <t>Товарознавець</t>
  </si>
  <si>
    <t xml:space="preserve"> м                       </t>
  </si>
  <si>
    <t>Інженер з охорони праці</t>
  </si>
  <si>
    <t>Інженер</t>
  </si>
  <si>
    <t xml:space="preserve">Механік </t>
  </si>
  <si>
    <t>Інженер-енергетик</t>
  </si>
  <si>
    <t>Юрист</t>
  </si>
  <si>
    <t>Вантажник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</si>
  <si>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</si>
  <si>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Інженер з проектно-кошторисної роботи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</si>
  <si>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</si>
  <si>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Архіваріус</t>
  </si>
  <si>
    <t xml:space="preserve">Робітник з комплесного обслуговування </t>
  </si>
  <si>
    <t>іремонту будинків</t>
  </si>
  <si>
    <t xml:space="preserve">                                                                                                                                                                                  </t>
  </si>
  <si>
    <t xml:space="preserve">Начальник </t>
  </si>
  <si>
    <t>Тимошенко М.М.</t>
  </si>
  <si>
    <t>Погоджено                      Голова ПК.</t>
  </si>
  <si>
    <t xml:space="preserve">                                                                                   </t>
  </si>
  <si>
    <t>Методкабінет</t>
  </si>
  <si>
    <t xml:space="preserve">            </t>
  </si>
  <si>
    <t xml:space="preserve">  "  05    "   вересня                2015р.</t>
  </si>
  <si>
    <t>10-50% за складність</t>
  </si>
  <si>
    <t>доплата за методкабінет</t>
  </si>
  <si>
    <t>Завідувач методкабінета</t>
  </si>
  <si>
    <t>Методист по бібфондам</t>
  </si>
  <si>
    <t xml:space="preserve">Методист </t>
  </si>
  <si>
    <t>Завідувач лаболаторією</t>
  </si>
  <si>
    <t>комп'ютерних технологій</t>
  </si>
  <si>
    <t>Лаборант лаболаторїї</t>
  </si>
  <si>
    <t>Інженер-програміст</t>
  </si>
  <si>
    <t xml:space="preserve">                                                                                                       </t>
  </si>
  <si>
    <t>Зав.Методкабінетом</t>
  </si>
  <si>
    <t xml:space="preserve">Кривоніс </t>
  </si>
  <si>
    <t>В.О.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</si>
</sst>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00"/>
    <numFmt numFmtId="166" formatCode="0"/>
    <numFmt numFmtId="167" formatCode="0%"/>
    <numFmt numFmtId="168" formatCode="0.000"/>
    <numFmt numFmtId="169" formatCode="0.0"/>
    <numFmt numFmtId="170" formatCode="@"/>
    <numFmt numFmtId="171" formatCode="0.00000"/>
    <numFmt numFmtId="172" formatCode="#,##0&quot;р.&quot;;[RED]\-#,##0&quot;р.&quot;"/>
    <numFmt numFmtId="173" formatCode="0.0000"/>
    <numFmt numFmtId="174" formatCode="0.00000000"/>
  </numFmts>
  <fonts count="50">
    <font>
      <sz val="8"/>
      <color indexed="8"/>
      <name val="Tahom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3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Cambria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ahoma"/>
      <family val="2"/>
    </font>
    <font>
      <u val="single"/>
      <sz val="12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Tahoma"/>
      <family val="2"/>
    </font>
    <font>
      <b/>
      <sz val="10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ahoma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2" borderId="0" applyNumberFormat="0" applyBorder="0" applyAlignment="0" applyProtection="0"/>
    <xf numFmtId="164" fontId="2" fillId="7" borderId="0" applyNumberFormat="0" applyBorder="0" applyAlignment="0" applyProtection="0"/>
    <xf numFmtId="164" fontId="2" fillId="6" borderId="0" applyNumberFormat="0" applyBorder="0" applyAlignment="0" applyProtection="0"/>
    <xf numFmtId="164" fontId="3" fillId="8" borderId="0" applyNumberFormat="0" applyBorder="0" applyAlignment="0" applyProtection="0"/>
    <xf numFmtId="164" fontId="3" fillId="3" borderId="0" applyNumberFormat="0" applyBorder="0" applyAlignment="0" applyProtection="0"/>
    <xf numFmtId="164" fontId="3" fillId="6" borderId="0" applyNumberFormat="0" applyBorder="0" applyAlignment="0" applyProtection="0"/>
    <xf numFmtId="164" fontId="3" fillId="2" borderId="0" applyNumberFormat="0" applyBorder="0" applyAlignment="0" applyProtection="0"/>
    <xf numFmtId="164" fontId="3" fillId="8" borderId="0" applyNumberFormat="0" applyBorder="0" applyAlignment="0" applyProtection="0"/>
    <xf numFmtId="164" fontId="3" fillId="3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8" borderId="0" applyNumberFormat="0" applyBorder="0" applyAlignment="0" applyProtection="0"/>
    <xf numFmtId="164" fontId="3" fillId="3" borderId="0" applyNumberFormat="0" applyBorder="0" applyAlignment="0" applyProtection="0"/>
    <xf numFmtId="164" fontId="4" fillId="6" borderId="1" applyNumberFormat="0" applyAlignment="0" applyProtection="0"/>
    <xf numFmtId="164" fontId="5" fillId="12" borderId="2" applyNumberFormat="0" applyAlignment="0" applyProtection="0"/>
    <xf numFmtId="164" fontId="6" fillId="1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3" borderId="7" applyNumberFormat="0" applyAlignment="0" applyProtection="0"/>
    <xf numFmtId="164" fontId="12" fillId="0" borderId="0" applyNumberFormat="0" applyFill="0" applyBorder="0" applyAlignment="0" applyProtection="0"/>
    <xf numFmtId="164" fontId="13" fillId="6" borderId="0" applyNumberFormat="0" applyBorder="0" applyAlignment="0" applyProtection="0"/>
    <xf numFmtId="164" fontId="14" fillId="14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15" borderId="0" applyNumberFormat="0" applyBorder="0" applyAlignment="0" applyProtection="0"/>
  </cellStyleXfs>
  <cellXfs count="755">
    <xf numFmtId="164" fontId="0" fillId="0" borderId="0" xfId="0" applyAlignment="1">
      <alignment/>
    </xf>
    <xf numFmtId="164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164" fontId="0" fillId="0" borderId="0" xfId="0" applyNumberFormat="1" applyAlignment="1">
      <alignment vertical="top"/>
    </xf>
    <xf numFmtId="164" fontId="0" fillId="0" borderId="0" xfId="0" applyNumberFormat="1" applyAlignment="1">
      <alignment horizontal="right" vertical="top"/>
    </xf>
    <xf numFmtId="164" fontId="18" fillId="0" borderId="0" xfId="0" applyFont="1" applyAlignment="1">
      <alignment vertical="top"/>
    </xf>
    <xf numFmtId="164" fontId="19" fillId="0" borderId="0" xfId="0" applyFont="1" applyAlignment="1">
      <alignment vertical="top"/>
    </xf>
    <xf numFmtId="164" fontId="0" fillId="0" borderId="0" xfId="0" applyNumberFormat="1" applyAlignment="1">
      <alignment vertical="top" wrapText="1"/>
    </xf>
    <xf numFmtId="165" fontId="0" fillId="0" borderId="0" xfId="0" applyNumberFormat="1" applyAlignment="1">
      <alignment vertical="top" wrapText="1"/>
    </xf>
    <xf numFmtId="164" fontId="0" fillId="0" borderId="0" xfId="0" applyBorder="1" applyAlignment="1">
      <alignment vertical="top"/>
    </xf>
    <xf numFmtId="164" fontId="0" fillId="0" borderId="10" xfId="0" applyBorder="1" applyAlignment="1">
      <alignment vertical="top"/>
    </xf>
    <xf numFmtId="165" fontId="18" fillId="0" borderId="0" xfId="0" applyNumberFormat="1" applyFont="1" applyAlignment="1">
      <alignment vertical="top"/>
    </xf>
    <xf numFmtId="165" fontId="20" fillId="0" borderId="0" xfId="0" applyNumberFormat="1" applyFont="1" applyAlignment="1">
      <alignment vertical="top"/>
    </xf>
    <xf numFmtId="165" fontId="21" fillId="0" borderId="0" xfId="0" applyNumberFormat="1" applyFont="1" applyAlignment="1">
      <alignment vertical="top"/>
    </xf>
    <xf numFmtId="164" fontId="22" fillId="0" borderId="0" xfId="0" applyNumberFormat="1" applyFont="1" applyAlignment="1">
      <alignment vertical="top"/>
    </xf>
    <xf numFmtId="165" fontId="22" fillId="0" borderId="0" xfId="0" applyNumberFormat="1" applyFont="1" applyAlignment="1">
      <alignment vertical="top"/>
    </xf>
    <xf numFmtId="165" fontId="24" fillId="0" borderId="0" xfId="0" applyNumberFormat="1" applyFont="1" applyAlignment="1">
      <alignment vertical="top"/>
    </xf>
    <xf numFmtId="164" fontId="22" fillId="0" borderId="0" xfId="0" applyFont="1" applyAlignment="1">
      <alignment vertical="top"/>
    </xf>
    <xf numFmtId="165" fontId="19" fillId="0" borderId="0" xfId="0" applyNumberFormat="1" applyFont="1" applyAlignment="1">
      <alignment vertical="top"/>
    </xf>
    <xf numFmtId="165" fontId="25" fillId="0" borderId="0" xfId="0" applyNumberFormat="1" applyFont="1" applyAlignment="1">
      <alignment vertical="top"/>
    </xf>
    <xf numFmtId="164" fontId="25" fillId="0" borderId="0" xfId="0" applyNumberFormat="1" applyFont="1" applyAlignment="1">
      <alignment horizontal="right" vertical="top"/>
    </xf>
    <xf numFmtId="165" fontId="26" fillId="0" borderId="0" xfId="0" applyNumberFormat="1" applyFont="1" applyAlignment="1">
      <alignment horizontal="right" vertical="top"/>
    </xf>
    <xf numFmtId="165" fontId="27" fillId="0" borderId="0" xfId="0" applyNumberFormat="1" applyFont="1" applyAlignment="1">
      <alignment horizontal="right" vertical="top"/>
    </xf>
    <xf numFmtId="164" fontId="21" fillId="0" borderId="0" xfId="0" applyFont="1" applyAlignment="1">
      <alignment vertical="top"/>
    </xf>
    <xf numFmtId="164" fontId="28" fillId="0" borderId="0" xfId="0" applyFont="1" applyAlignment="1">
      <alignment vertical="top"/>
    </xf>
    <xf numFmtId="164" fontId="29" fillId="0" borderId="0" xfId="0" applyNumberFormat="1" applyFont="1" applyAlignment="1">
      <alignment horizontal="right" vertical="top"/>
    </xf>
    <xf numFmtId="165" fontId="30" fillId="0" borderId="0" xfId="0" applyNumberFormat="1" applyFont="1" applyBorder="1" applyAlignment="1">
      <alignment horizontal="center" vertical="top"/>
    </xf>
    <xf numFmtId="165" fontId="26" fillId="0" borderId="0" xfId="0" applyNumberFormat="1" applyFont="1" applyAlignment="1">
      <alignment horizontal="center" vertical="top"/>
    </xf>
    <xf numFmtId="165" fontId="0" fillId="0" borderId="0" xfId="0" applyNumberFormat="1" applyFont="1" applyAlignment="1">
      <alignment vertical="top"/>
    </xf>
    <xf numFmtId="164" fontId="29" fillId="0" borderId="0" xfId="0" applyNumberFormat="1" applyFont="1" applyAlignment="1">
      <alignment vertical="top"/>
    </xf>
    <xf numFmtId="165" fontId="29" fillId="0" borderId="0" xfId="0" applyNumberFormat="1" applyFont="1" applyAlignment="1">
      <alignment vertical="top"/>
    </xf>
    <xf numFmtId="165" fontId="30" fillId="0" borderId="0" xfId="0" applyNumberFormat="1" applyFont="1" applyAlignment="1">
      <alignment vertical="top"/>
    </xf>
    <xf numFmtId="165" fontId="0" fillId="0" borderId="0" xfId="0" applyNumberFormat="1" applyBorder="1" applyAlignment="1">
      <alignment vertical="top"/>
    </xf>
    <xf numFmtId="164" fontId="24" fillId="0" borderId="0" xfId="0" applyNumberFormat="1" applyFont="1" applyAlignment="1">
      <alignment vertical="top"/>
    </xf>
    <xf numFmtId="165" fontId="31" fillId="0" borderId="0" xfId="0" applyNumberFormat="1" applyFont="1" applyAlignment="1">
      <alignment vertical="top"/>
    </xf>
    <xf numFmtId="164" fontId="32" fillId="0" borderId="0" xfId="0" applyNumberFormat="1" applyFont="1" applyAlignment="1">
      <alignment horizontal="right" vertical="top"/>
    </xf>
    <xf numFmtId="164" fontId="32" fillId="0" borderId="0" xfId="0" applyNumberFormat="1" applyFont="1" applyAlignment="1">
      <alignment vertical="top"/>
    </xf>
    <xf numFmtId="165" fontId="32" fillId="0" borderId="0" xfId="0" applyNumberFormat="1" applyFont="1" applyAlignment="1">
      <alignment vertical="top"/>
    </xf>
    <xf numFmtId="164" fontId="0" fillId="0" borderId="11" xfId="0" applyNumberFormat="1" applyBorder="1" applyAlignment="1">
      <alignment horizontal="right" vertical="top"/>
    </xf>
    <xf numFmtId="164" fontId="0" fillId="0" borderId="11" xfId="0" applyNumberFormat="1" applyBorder="1" applyAlignment="1">
      <alignment vertical="top"/>
    </xf>
    <xf numFmtId="165" fontId="0" fillId="0" borderId="11" xfId="0" applyNumberFormat="1" applyBorder="1" applyAlignment="1">
      <alignment vertical="top"/>
    </xf>
    <xf numFmtId="164" fontId="0" fillId="0" borderId="12" xfId="0" applyBorder="1" applyAlignment="1">
      <alignment vertical="top"/>
    </xf>
    <xf numFmtId="165" fontId="0" fillId="0" borderId="12" xfId="0" applyNumberFormat="1" applyBorder="1" applyAlignment="1">
      <alignment vertical="top"/>
    </xf>
    <xf numFmtId="165" fontId="0" fillId="0" borderId="12" xfId="0" applyNumberFormat="1" applyBorder="1" applyAlignment="1">
      <alignment horizontal="right" vertical="top"/>
    </xf>
    <xf numFmtId="166" fontId="0" fillId="0" borderId="12" xfId="0" applyNumberFormat="1" applyBorder="1" applyAlignment="1">
      <alignment horizontal="right" vertical="top"/>
    </xf>
    <xf numFmtId="164" fontId="0" fillId="0" borderId="12" xfId="0" applyNumberFormat="1" applyBorder="1" applyAlignment="1">
      <alignment vertical="top"/>
    </xf>
    <xf numFmtId="164" fontId="0" fillId="0" borderId="12" xfId="0" applyNumberFormat="1" applyBorder="1" applyAlignment="1">
      <alignment horizontal="right" vertical="top"/>
    </xf>
    <xf numFmtId="164" fontId="0" fillId="0" borderId="13" xfId="0" applyBorder="1" applyAlignment="1">
      <alignment vertical="top"/>
    </xf>
    <xf numFmtId="164" fontId="0" fillId="0" borderId="14" xfId="0" applyBorder="1" applyAlignment="1">
      <alignment vertical="top"/>
    </xf>
    <xf numFmtId="164" fontId="0" fillId="0" borderId="15" xfId="0" applyBorder="1" applyAlignment="1">
      <alignment vertical="top"/>
    </xf>
    <xf numFmtId="164" fontId="0" fillId="0" borderId="16" xfId="0" applyBorder="1" applyAlignment="1">
      <alignment vertical="top"/>
    </xf>
    <xf numFmtId="165" fontId="0" fillId="0" borderId="13" xfId="0" applyNumberFormat="1" applyBorder="1" applyAlignment="1">
      <alignment vertical="top"/>
    </xf>
    <xf numFmtId="165" fontId="0" fillId="0" borderId="13" xfId="0" applyNumberFormat="1" applyBorder="1" applyAlignment="1">
      <alignment horizontal="right" vertical="top"/>
    </xf>
    <xf numFmtId="166" fontId="0" fillId="0" borderId="13" xfId="0" applyNumberFormat="1" applyBorder="1" applyAlignment="1">
      <alignment horizontal="right" vertical="top"/>
    </xf>
    <xf numFmtId="164" fontId="0" fillId="0" borderId="13" xfId="0" applyNumberFormat="1" applyBorder="1" applyAlignment="1">
      <alignment vertical="top"/>
    </xf>
    <xf numFmtId="165" fontId="0" fillId="0" borderId="17" xfId="0" applyNumberFormat="1" applyBorder="1" applyAlignment="1">
      <alignment horizontal="center" vertical="top"/>
    </xf>
    <xf numFmtId="165" fontId="33" fillId="0" borderId="18" xfId="0" applyNumberFormat="1" applyFont="1" applyBorder="1" applyAlignment="1">
      <alignment horizontal="center" vertical="top"/>
    </xf>
    <xf numFmtId="165" fontId="33" fillId="0" borderId="19" xfId="0" applyNumberFormat="1" applyFont="1" applyBorder="1" applyAlignment="1">
      <alignment horizontal="center" vertical="top"/>
    </xf>
    <xf numFmtId="165" fontId="33" fillId="0" borderId="17" xfId="0" applyNumberFormat="1" applyFont="1" applyBorder="1" applyAlignment="1">
      <alignment horizontal="center" vertical="top"/>
    </xf>
    <xf numFmtId="165" fontId="33" fillId="0" borderId="18" xfId="0" applyNumberFormat="1" applyFont="1" applyBorder="1" applyAlignment="1">
      <alignment horizontal="right" vertical="top"/>
    </xf>
    <xf numFmtId="164" fontId="33" fillId="0" borderId="18" xfId="0" applyNumberFormat="1" applyFont="1" applyBorder="1" applyAlignment="1">
      <alignment horizontal="right" vertical="top"/>
    </xf>
    <xf numFmtId="164" fontId="33" fillId="0" borderId="18" xfId="0" applyNumberFormat="1" applyFont="1" applyBorder="1" applyAlignment="1">
      <alignment horizontal="center" vertical="top"/>
    </xf>
    <xf numFmtId="165" fontId="0" fillId="0" borderId="18" xfId="0" applyNumberFormat="1" applyBorder="1" applyAlignment="1">
      <alignment horizontal="center" vertical="top"/>
    </xf>
    <xf numFmtId="165" fontId="0" fillId="0" borderId="19" xfId="0" applyNumberFormat="1" applyBorder="1" applyAlignment="1">
      <alignment horizontal="center" vertical="top"/>
    </xf>
    <xf numFmtId="164" fontId="33" fillId="0" borderId="20" xfId="0" applyFont="1" applyBorder="1" applyAlignment="1">
      <alignment horizontal="center" vertical="center" wrapText="1"/>
    </xf>
    <xf numFmtId="164" fontId="33" fillId="0" borderId="18" xfId="0" applyFont="1" applyBorder="1" applyAlignment="1">
      <alignment horizontal="center" vertical="top"/>
    </xf>
    <xf numFmtId="164" fontId="33" fillId="0" borderId="20" xfId="0" applyFont="1" applyBorder="1" applyAlignment="1">
      <alignment horizontal="center" vertical="center"/>
    </xf>
    <xf numFmtId="165" fontId="33" fillId="0" borderId="20" xfId="0" applyNumberFormat="1" applyFont="1" applyBorder="1" applyAlignment="1">
      <alignment horizontal="center" vertical="center" wrapText="1"/>
    </xf>
    <xf numFmtId="166" fontId="33" fillId="0" borderId="20" xfId="0" applyNumberFormat="1" applyFont="1" applyBorder="1" applyAlignment="1">
      <alignment horizontal="center" vertical="center" wrapText="1"/>
    </xf>
    <xf numFmtId="164" fontId="33" fillId="0" borderId="20" xfId="0" applyNumberFormat="1" applyFont="1" applyBorder="1" applyAlignment="1">
      <alignment horizontal="center" vertical="center" wrapText="1"/>
    </xf>
    <xf numFmtId="165" fontId="33" fillId="0" borderId="21" xfId="0" applyNumberFormat="1" applyFont="1" applyBorder="1" applyAlignment="1">
      <alignment horizontal="center" vertical="center" wrapText="1"/>
    </xf>
    <xf numFmtId="165" fontId="33" fillId="0" borderId="22" xfId="0" applyNumberFormat="1" applyFont="1" applyBorder="1" applyAlignment="1">
      <alignment horizontal="center" vertical="center" wrapText="1"/>
    </xf>
    <xf numFmtId="164" fontId="33" fillId="0" borderId="22" xfId="0" applyNumberFormat="1" applyFont="1" applyBorder="1" applyAlignment="1">
      <alignment horizontal="center" vertical="center" wrapText="1"/>
    </xf>
    <xf numFmtId="165" fontId="33" fillId="0" borderId="18" xfId="0" applyNumberFormat="1" applyFont="1" applyBorder="1" applyAlignment="1">
      <alignment horizontal="center" vertical="center"/>
    </xf>
    <xf numFmtId="164" fontId="34" fillId="0" borderId="14" xfId="0" applyFont="1" applyBorder="1" applyAlignment="1">
      <alignment vertical="top"/>
    </xf>
    <xf numFmtId="164" fontId="34" fillId="0" borderId="13" xfId="0" applyNumberFormat="1" applyFont="1" applyBorder="1" applyAlignment="1">
      <alignment horizontal="center" vertical="top"/>
    </xf>
    <xf numFmtId="165" fontId="34" fillId="0" borderId="13" xfId="0" applyNumberFormat="1" applyFont="1" applyBorder="1" applyAlignment="1">
      <alignment horizontal="center" vertical="top"/>
    </xf>
    <xf numFmtId="166" fontId="34" fillId="0" borderId="14" xfId="0" applyNumberFormat="1" applyFont="1" applyBorder="1" applyAlignment="1">
      <alignment horizontal="center" vertical="top"/>
    </xf>
    <xf numFmtId="165" fontId="0" fillId="0" borderId="14" xfId="0" applyNumberFormat="1" applyBorder="1" applyAlignment="1">
      <alignment vertical="top"/>
    </xf>
    <xf numFmtId="164" fontId="0" fillId="0" borderId="13" xfId="0" applyNumberFormat="1" applyBorder="1" applyAlignment="1">
      <alignment horizontal="right" vertical="top"/>
    </xf>
    <xf numFmtId="165" fontId="35" fillId="0" borderId="16" xfId="0" applyNumberFormat="1" applyFont="1" applyBorder="1" applyAlignment="1">
      <alignment horizontal="right" vertical="top"/>
    </xf>
    <xf numFmtId="164" fontId="0" fillId="0" borderId="23" xfId="0" applyBorder="1" applyAlignment="1">
      <alignment vertical="top"/>
    </xf>
    <xf numFmtId="164" fontId="0" fillId="0" borderId="11" xfId="0" applyBorder="1" applyAlignment="1">
      <alignment vertical="top"/>
    </xf>
    <xf numFmtId="164" fontId="34" fillId="0" borderId="24" xfId="0" applyFont="1" applyBorder="1" applyAlignment="1">
      <alignment vertical="top"/>
    </xf>
    <xf numFmtId="164" fontId="34" fillId="0" borderId="14" xfId="0" applyNumberFormat="1" applyFont="1" applyBorder="1" applyAlignment="1">
      <alignment horizontal="center" vertical="top"/>
    </xf>
    <xf numFmtId="167" fontId="34" fillId="0" borderId="13" xfId="0" applyNumberFormat="1" applyFont="1" applyBorder="1" applyAlignment="1">
      <alignment horizontal="center" vertical="top"/>
    </xf>
    <xf numFmtId="165" fontId="35" fillId="0" borderId="13" xfId="0" applyNumberFormat="1" applyFont="1" applyBorder="1" applyAlignment="1">
      <alignment horizontal="right" vertical="top"/>
    </xf>
    <xf numFmtId="164" fontId="0" fillId="0" borderId="25" xfId="0" applyFont="1" applyBorder="1" applyAlignment="1">
      <alignment vertical="top"/>
    </xf>
    <xf numFmtId="164" fontId="34" fillId="0" borderId="0" xfId="0" applyFont="1" applyBorder="1" applyAlignment="1">
      <alignment vertical="top"/>
    </xf>
    <xf numFmtId="164" fontId="36" fillId="0" borderId="26" xfId="0" applyNumberFormat="1" applyFont="1" applyBorder="1" applyAlignment="1">
      <alignment horizontal="center" vertical="top"/>
    </xf>
    <xf numFmtId="165" fontId="36" fillId="0" borderId="25" xfId="0" applyNumberFormat="1" applyFont="1" applyBorder="1" applyAlignment="1">
      <alignment horizontal="center" vertical="top"/>
    </xf>
    <xf numFmtId="167" fontId="34" fillId="0" borderId="25" xfId="0" applyNumberFormat="1" applyFont="1" applyBorder="1" applyAlignment="1">
      <alignment horizontal="center" vertical="top"/>
    </xf>
    <xf numFmtId="165" fontId="36" fillId="0" borderId="25" xfId="0" applyNumberFormat="1" applyFont="1" applyBorder="1" applyAlignment="1">
      <alignment horizontal="right" vertical="top"/>
    </xf>
    <xf numFmtId="165" fontId="35" fillId="0" borderId="25" xfId="0" applyNumberFormat="1" applyFont="1" applyBorder="1" applyAlignment="1">
      <alignment horizontal="right" vertical="top"/>
    </xf>
    <xf numFmtId="164" fontId="0" fillId="0" borderId="27" xfId="0" applyBorder="1" applyAlignment="1">
      <alignment vertical="top"/>
    </xf>
    <xf numFmtId="164" fontId="0" fillId="0" borderId="28" xfId="0" applyBorder="1" applyAlignment="1">
      <alignment vertical="top"/>
    </xf>
    <xf numFmtId="164" fontId="34" fillId="0" borderId="29" xfId="0" applyFont="1" applyBorder="1" applyAlignment="1">
      <alignment vertical="top"/>
    </xf>
    <xf numFmtId="164" fontId="34" fillId="0" borderId="30" xfId="0" applyNumberFormat="1" applyFont="1" applyBorder="1" applyAlignment="1">
      <alignment horizontal="center" vertical="top"/>
    </xf>
    <xf numFmtId="165" fontId="34" fillId="0" borderId="20" xfId="0" applyNumberFormat="1" applyFont="1" applyBorder="1" applyAlignment="1">
      <alignment horizontal="center" vertical="top"/>
    </xf>
    <xf numFmtId="167" fontId="34" fillId="0" borderId="20" xfId="0" applyNumberFormat="1" applyFont="1" applyBorder="1" applyAlignment="1">
      <alignment horizontal="center" vertical="top"/>
    </xf>
    <xf numFmtId="165" fontId="0" fillId="0" borderId="20" xfId="0" applyNumberFormat="1" applyBorder="1" applyAlignment="1">
      <alignment vertical="top"/>
    </xf>
    <xf numFmtId="165" fontId="0" fillId="0" borderId="20" xfId="0" applyNumberFormat="1" applyBorder="1" applyAlignment="1">
      <alignment horizontal="right" vertical="top"/>
    </xf>
    <xf numFmtId="164" fontId="0" fillId="0" borderId="20" xfId="0" applyNumberFormat="1" applyBorder="1" applyAlignment="1">
      <alignment horizontal="right" vertical="top"/>
    </xf>
    <xf numFmtId="164" fontId="0" fillId="0" borderId="20" xfId="0" applyNumberFormat="1" applyBorder="1" applyAlignment="1">
      <alignment vertical="top"/>
    </xf>
    <xf numFmtId="165" fontId="35" fillId="0" borderId="20" xfId="0" applyNumberFormat="1" applyFont="1" applyBorder="1" applyAlignment="1">
      <alignment horizontal="right" vertical="top"/>
    </xf>
    <xf numFmtId="164" fontId="34" fillId="0" borderId="26" xfId="0" applyFont="1" applyBorder="1" applyAlignment="1">
      <alignment vertical="top"/>
    </xf>
    <xf numFmtId="164" fontId="0" fillId="0" borderId="31" xfId="0" applyBorder="1" applyAlignment="1">
      <alignment vertical="top"/>
    </xf>
    <xf numFmtId="164" fontId="34" fillId="0" borderId="25" xfId="0" applyNumberFormat="1" applyFont="1" applyBorder="1" applyAlignment="1">
      <alignment horizontal="center" vertical="top"/>
    </xf>
    <xf numFmtId="165" fontId="34" fillId="0" borderId="25" xfId="0" applyNumberFormat="1" applyFont="1" applyBorder="1" applyAlignment="1">
      <alignment horizontal="center" vertical="top"/>
    </xf>
    <xf numFmtId="166" fontId="34" fillId="0" borderId="26" xfId="0" applyNumberFormat="1" applyFont="1" applyBorder="1" applyAlignment="1">
      <alignment horizontal="center" vertical="top"/>
    </xf>
    <xf numFmtId="165" fontId="0" fillId="0" borderId="27" xfId="0" applyNumberFormat="1" applyBorder="1" applyAlignment="1">
      <alignment vertical="top"/>
    </xf>
    <xf numFmtId="165" fontId="0" fillId="0" borderId="27" xfId="0" applyNumberFormat="1" applyBorder="1" applyAlignment="1">
      <alignment horizontal="right" vertical="top"/>
    </xf>
    <xf numFmtId="165" fontId="0" fillId="0" borderId="29" xfId="0" applyNumberFormat="1" applyBorder="1" applyAlignment="1">
      <alignment vertical="top"/>
    </xf>
    <xf numFmtId="165" fontId="0" fillId="0" borderId="29" xfId="0" applyNumberFormat="1" applyBorder="1" applyAlignment="1">
      <alignment horizontal="right" vertical="top"/>
    </xf>
    <xf numFmtId="165" fontId="0" fillId="0" borderId="32" xfId="0" applyNumberFormat="1" applyFont="1" applyBorder="1" applyAlignment="1">
      <alignment vertical="top"/>
    </xf>
    <xf numFmtId="164" fontId="0" fillId="0" borderId="33" xfId="0" applyNumberFormat="1" applyBorder="1" applyAlignment="1">
      <alignment horizontal="right" vertical="top"/>
    </xf>
    <xf numFmtId="164" fontId="0" fillId="0" borderId="27" xfId="0" applyNumberFormat="1" applyBorder="1" applyAlignment="1">
      <alignment vertical="top"/>
    </xf>
    <xf numFmtId="165" fontId="35" fillId="0" borderId="33" xfId="0" applyNumberFormat="1" applyFont="1" applyBorder="1" applyAlignment="1">
      <alignment horizontal="right" vertical="top"/>
    </xf>
    <xf numFmtId="164" fontId="0" fillId="0" borderId="34" xfId="0" applyBorder="1" applyAlignment="1">
      <alignment vertical="top"/>
    </xf>
    <xf numFmtId="164" fontId="34" fillId="0" borderId="35" xfId="0" applyFont="1" applyBorder="1" applyAlignment="1">
      <alignment vertical="top"/>
    </xf>
    <xf numFmtId="164" fontId="0" fillId="0" borderId="36" xfId="0" applyBorder="1" applyAlignment="1">
      <alignment vertical="top"/>
    </xf>
    <xf numFmtId="164" fontId="34" fillId="0" borderId="34" xfId="0" applyNumberFormat="1" applyFont="1" applyBorder="1" applyAlignment="1">
      <alignment horizontal="center" vertical="top"/>
    </xf>
    <xf numFmtId="165" fontId="34" fillId="0" borderId="34" xfId="0" applyNumberFormat="1" applyFont="1" applyBorder="1" applyAlignment="1">
      <alignment horizontal="center" vertical="top"/>
    </xf>
    <xf numFmtId="166" fontId="34" fillId="0" borderId="35" xfId="0" applyNumberFormat="1" applyFont="1" applyBorder="1" applyAlignment="1">
      <alignment horizontal="center" vertical="top"/>
    </xf>
    <xf numFmtId="165" fontId="0" fillId="0" borderId="34" xfId="0" applyNumberFormat="1" applyBorder="1" applyAlignment="1">
      <alignment vertical="top"/>
    </xf>
    <xf numFmtId="165" fontId="0" fillId="0" borderId="34" xfId="0" applyNumberFormat="1" applyBorder="1" applyAlignment="1">
      <alignment horizontal="right" vertical="top"/>
    </xf>
    <xf numFmtId="165" fontId="0" fillId="0" borderId="35" xfId="0" applyNumberFormat="1" applyBorder="1" applyAlignment="1">
      <alignment vertical="top"/>
    </xf>
    <xf numFmtId="164" fontId="0" fillId="0" borderId="34" xfId="0" applyNumberFormat="1" applyBorder="1" applyAlignment="1">
      <alignment horizontal="right" vertical="top"/>
    </xf>
    <xf numFmtId="164" fontId="0" fillId="0" borderId="34" xfId="0" applyNumberFormat="1" applyBorder="1" applyAlignment="1">
      <alignment vertical="top"/>
    </xf>
    <xf numFmtId="165" fontId="35" fillId="0" borderId="36" xfId="0" applyNumberFormat="1" applyFont="1" applyBorder="1" applyAlignment="1">
      <alignment horizontal="right" vertical="top"/>
    </xf>
    <xf numFmtId="164" fontId="0" fillId="0" borderId="33" xfId="0" applyBorder="1" applyAlignment="1">
      <alignment vertical="top"/>
    </xf>
    <xf numFmtId="164" fontId="34" fillId="0" borderId="27" xfId="0" applyNumberFormat="1" applyFont="1" applyBorder="1" applyAlignment="1">
      <alignment horizontal="center" vertical="top"/>
    </xf>
    <xf numFmtId="165" fontId="34" fillId="0" borderId="27" xfId="0" applyNumberFormat="1" applyFont="1" applyBorder="1" applyAlignment="1">
      <alignment horizontal="center" vertical="top"/>
    </xf>
    <xf numFmtId="166" fontId="34" fillId="0" borderId="29" xfId="0" applyNumberFormat="1" applyFont="1" applyBorder="1" applyAlignment="1">
      <alignment horizontal="center" vertical="top"/>
    </xf>
    <xf numFmtId="164" fontId="0" fillId="0" borderId="37" xfId="0" applyBorder="1" applyAlignment="1">
      <alignment vertical="top"/>
    </xf>
    <xf numFmtId="164" fontId="34" fillId="0" borderId="23" xfId="0" applyNumberFormat="1" applyFont="1" applyBorder="1" applyAlignment="1">
      <alignment horizontal="center" vertical="top"/>
    </xf>
    <xf numFmtId="165" fontId="34" fillId="0" borderId="23" xfId="0" applyNumberFormat="1" applyFont="1" applyBorder="1" applyAlignment="1">
      <alignment horizontal="center" vertical="top"/>
    </xf>
    <xf numFmtId="166" fontId="34" fillId="0" borderId="24" xfId="0" applyNumberFormat="1" applyFont="1" applyBorder="1" applyAlignment="1">
      <alignment horizontal="center" vertical="top"/>
    </xf>
    <xf numFmtId="165" fontId="0" fillId="0" borderId="25" xfId="0" applyNumberFormat="1" applyBorder="1" applyAlignment="1">
      <alignment vertical="top"/>
    </xf>
    <xf numFmtId="165" fontId="0" fillId="0" borderId="25" xfId="0" applyNumberFormat="1" applyBorder="1" applyAlignment="1">
      <alignment horizontal="right" vertical="top"/>
    </xf>
    <xf numFmtId="165" fontId="0" fillId="0" borderId="26" xfId="0" applyNumberFormat="1" applyBorder="1" applyAlignment="1">
      <alignment vertical="top"/>
    </xf>
    <xf numFmtId="164" fontId="0" fillId="0" borderId="25" xfId="0" applyNumberFormat="1" applyBorder="1" applyAlignment="1">
      <alignment horizontal="right" vertical="top"/>
    </xf>
    <xf numFmtId="164" fontId="0" fillId="0" borderId="25" xfId="0" applyNumberFormat="1" applyBorder="1" applyAlignment="1">
      <alignment vertical="top"/>
    </xf>
    <xf numFmtId="165" fontId="35" fillId="0" borderId="37" xfId="0" applyNumberFormat="1" applyFont="1" applyBorder="1" applyAlignment="1">
      <alignment horizontal="right" vertical="top"/>
    </xf>
    <xf numFmtId="165" fontId="36" fillId="0" borderId="27" xfId="0" applyNumberFormat="1" applyFont="1" applyBorder="1" applyAlignment="1">
      <alignment horizontal="right" vertical="top"/>
    </xf>
    <xf numFmtId="165" fontId="36" fillId="0" borderId="29" xfId="0" applyNumberFormat="1" applyFont="1" applyBorder="1" applyAlignment="1">
      <alignment horizontal="center" vertical="top"/>
    </xf>
    <xf numFmtId="165" fontId="36" fillId="0" borderId="27" xfId="0" applyNumberFormat="1" applyFont="1" applyBorder="1" applyAlignment="1">
      <alignment horizontal="center" vertical="top"/>
    </xf>
    <xf numFmtId="165" fontId="36" fillId="0" borderId="26" xfId="0" applyNumberFormat="1" applyFont="1" applyBorder="1" applyAlignment="1">
      <alignment horizontal="center" vertical="top"/>
    </xf>
    <xf numFmtId="165" fontId="35" fillId="0" borderId="31" xfId="0" applyNumberFormat="1" applyFont="1" applyBorder="1" applyAlignment="1">
      <alignment horizontal="right" vertical="top"/>
    </xf>
    <xf numFmtId="164" fontId="34" fillId="0" borderId="24" xfId="0" applyFont="1" applyBorder="1" applyAlignment="1">
      <alignment horizontal="left" vertical="top"/>
    </xf>
    <xf numFmtId="164" fontId="0" fillId="0" borderId="11" xfId="0" applyBorder="1" applyAlignment="1">
      <alignment horizontal="left" vertical="top"/>
    </xf>
    <xf numFmtId="164" fontId="0" fillId="0" borderId="37" xfId="0" applyBorder="1" applyAlignment="1">
      <alignment horizontal="left" vertical="top"/>
    </xf>
    <xf numFmtId="164" fontId="34" fillId="0" borderId="29" xfId="0" applyFont="1" applyBorder="1" applyAlignment="1">
      <alignment horizontal="left" vertical="top"/>
    </xf>
    <xf numFmtId="164" fontId="0" fillId="0" borderId="28" xfId="0" applyBorder="1" applyAlignment="1">
      <alignment horizontal="left" vertical="top"/>
    </xf>
    <xf numFmtId="164" fontId="0" fillId="0" borderId="33" xfId="0" applyBorder="1" applyAlignment="1">
      <alignment horizontal="left" vertical="top"/>
    </xf>
    <xf numFmtId="166" fontId="36" fillId="0" borderId="29" xfId="0" applyNumberFormat="1" applyFont="1" applyBorder="1" applyAlignment="1">
      <alignment horizontal="center" vertical="top"/>
    </xf>
    <xf numFmtId="164" fontId="0" fillId="0" borderId="25" xfId="0" applyFont="1" applyBorder="1" applyAlignment="1">
      <alignment horizontal="right" vertical="center" wrapText="1"/>
    </xf>
    <xf numFmtId="164" fontId="33" fillId="0" borderId="0" xfId="0" applyFont="1" applyBorder="1" applyAlignment="1">
      <alignment horizontal="center" vertical="top"/>
    </xf>
    <xf numFmtId="164" fontId="36" fillId="0" borderId="27" xfId="0" applyFont="1" applyBorder="1" applyAlignment="1">
      <alignment horizontal="left" vertical="center"/>
    </xf>
    <xf numFmtId="164" fontId="36" fillId="0" borderId="25" xfId="0" applyNumberFormat="1" applyFont="1" applyBorder="1" applyAlignment="1">
      <alignment horizontal="center" vertical="center" wrapText="1"/>
    </xf>
    <xf numFmtId="165" fontId="36" fillId="0" borderId="25" xfId="0" applyNumberFormat="1" applyFont="1" applyBorder="1" applyAlignment="1">
      <alignment horizontal="center" vertical="center" wrapText="1"/>
    </xf>
    <xf numFmtId="166" fontId="36" fillId="0" borderId="25" xfId="0" applyNumberFormat="1" applyFont="1" applyBorder="1" applyAlignment="1">
      <alignment horizontal="center" vertical="center" wrapText="1"/>
    </xf>
    <xf numFmtId="165" fontId="35" fillId="0" borderId="31" xfId="0" applyNumberFormat="1" applyFont="1" applyBorder="1" applyAlignment="1">
      <alignment horizontal="right" vertical="center" wrapText="1"/>
    </xf>
    <xf numFmtId="166" fontId="34" fillId="0" borderId="34" xfId="0" applyNumberFormat="1" applyFont="1" applyBorder="1" applyAlignment="1">
      <alignment horizontal="center" vertical="top"/>
    </xf>
    <xf numFmtId="168" fontId="0" fillId="0" borderId="34" xfId="0" applyNumberFormat="1" applyBorder="1" applyAlignment="1">
      <alignment vertical="top"/>
    </xf>
    <xf numFmtId="164" fontId="0" fillId="0" borderId="38" xfId="0" applyBorder="1" applyAlignment="1">
      <alignment vertical="top"/>
    </xf>
    <xf numFmtId="164" fontId="0" fillId="0" borderId="39" xfId="0" applyBorder="1" applyAlignment="1">
      <alignment vertical="top"/>
    </xf>
    <xf numFmtId="164" fontId="34" fillId="0" borderId="40" xfId="0" applyFont="1" applyBorder="1" applyAlignment="1">
      <alignment vertical="top"/>
    </xf>
    <xf numFmtId="164" fontId="0" fillId="0" borderId="41" xfId="0" applyBorder="1" applyAlignment="1">
      <alignment vertical="top"/>
    </xf>
    <xf numFmtId="164" fontId="34" fillId="0" borderId="38" xfId="0" applyNumberFormat="1" applyFont="1" applyBorder="1" applyAlignment="1">
      <alignment horizontal="center" vertical="top"/>
    </xf>
    <xf numFmtId="165" fontId="34" fillId="0" borderId="38" xfId="0" applyNumberFormat="1" applyFont="1" applyBorder="1" applyAlignment="1">
      <alignment horizontal="center" vertical="top"/>
    </xf>
    <xf numFmtId="166" fontId="34" fillId="0" borderId="38" xfId="0" applyNumberFormat="1" applyFont="1" applyBorder="1" applyAlignment="1">
      <alignment horizontal="center" vertical="top"/>
    </xf>
    <xf numFmtId="165" fontId="0" fillId="0" borderId="38" xfId="0" applyNumberFormat="1" applyBorder="1" applyAlignment="1">
      <alignment vertical="top"/>
    </xf>
    <xf numFmtId="165" fontId="0" fillId="0" borderId="38" xfId="0" applyNumberFormat="1" applyBorder="1" applyAlignment="1">
      <alignment horizontal="right" vertical="top"/>
    </xf>
    <xf numFmtId="164" fontId="0" fillId="0" borderId="38" xfId="0" applyNumberFormat="1" applyBorder="1" applyAlignment="1">
      <alignment horizontal="right" vertical="top"/>
    </xf>
    <xf numFmtId="165" fontId="35" fillId="0" borderId="41" xfId="0" applyNumberFormat="1" applyFont="1" applyBorder="1" applyAlignment="1">
      <alignment horizontal="right" vertical="top"/>
    </xf>
    <xf numFmtId="164" fontId="34" fillId="0" borderId="26" xfId="0" applyNumberFormat="1" applyFont="1" applyBorder="1" applyAlignment="1">
      <alignment horizontal="center" vertical="top"/>
    </xf>
    <xf numFmtId="165" fontId="34" fillId="0" borderId="42" xfId="0" applyNumberFormat="1" applyFont="1" applyBorder="1" applyAlignment="1">
      <alignment horizontal="center" vertical="top"/>
    </xf>
    <xf numFmtId="166" fontId="34" fillId="0" borderId="0" xfId="0" applyNumberFormat="1" applyFont="1" applyBorder="1" applyAlignment="1">
      <alignment horizontal="center" vertical="top"/>
    </xf>
    <xf numFmtId="165" fontId="0" fillId="0" borderId="42" xfId="0" applyNumberFormat="1" applyBorder="1" applyAlignment="1">
      <alignment vertical="top"/>
    </xf>
    <xf numFmtId="165" fontId="0" fillId="0" borderId="31" xfId="0" applyNumberFormat="1" applyBorder="1" applyAlignment="1">
      <alignment vertical="top"/>
    </xf>
    <xf numFmtId="165" fontId="0" fillId="0" borderId="26" xfId="0" applyNumberFormat="1" applyBorder="1" applyAlignment="1">
      <alignment horizontal="right" vertical="top"/>
    </xf>
    <xf numFmtId="165" fontId="0" fillId="0" borderId="0" xfId="0" applyNumberFormat="1" applyBorder="1" applyAlignment="1">
      <alignment horizontal="right" vertical="top"/>
    </xf>
    <xf numFmtId="164" fontId="0" fillId="0" borderId="0" xfId="0" applyNumberFormat="1" applyBorder="1" applyAlignment="1">
      <alignment horizontal="right" vertical="top"/>
    </xf>
    <xf numFmtId="165" fontId="35" fillId="0" borderId="43" xfId="0" applyNumberFormat="1" applyFont="1" applyBorder="1" applyAlignment="1">
      <alignment horizontal="right" vertical="top"/>
    </xf>
    <xf numFmtId="165" fontId="0" fillId="0" borderId="17" xfId="0" applyNumberFormat="1" applyBorder="1" applyAlignment="1">
      <alignment horizontal="right" vertical="top"/>
    </xf>
    <xf numFmtId="165" fontId="33" fillId="0" borderId="17" xfId="0" applyNumberFormat="1" applyFont="1" applyBorder="1" applyAlignment="1">
      <alignment horizontal="right" vertical="top"/>
    </xf>
    <xf numFmtId="165" fontId="33" fillId="0" borderId="21" xfId="0" applyNumberFormat="1" applyFont="1" applyBorder="1" applyAlignment="1">
      <alignment horizontal="right" vertical="center" wrapText="1"/>
    </xf>
    <xf numFmtId="165" fontId="33" fillId="0" borderId="22" xfId="0" applyNumberFormat="1" applyFont="1" applyBorder="1" applyAlignment="1">
      <alignment horizontal="right" vertical="center" wrapText="1"/>
    </xf>
    <xf numFmtId="165" fontId="33" fillId="0" borderId="20" xfId="0" applyNumberFormat="1" applyFont="1" applyBorder="1" applyAlignment="1">
      <alignment horizontal="right" vertical="center" wrapText="1"/>
    </xf>
    <xf numFmtId="164" fontId="34" fillId="0" borderId="34" xfId="0" applyFont="1" applyBorder="1" applyAlignment="1">
      <alignment horizontal="left" vertical="top" wrapText="1"/>
    </xf>
    <xf numFmtId="166" fontId="34" fillId="0" borderId="23" xfId="0" applyNumberFormat="1" applyFont="1" applyBorder="1" applyAlignment="1">
      <alignment horizontal="center" vertical="top"/>
    </xf>
    <xf numFmtId="166" fontId="34" fillId="0" borderId="27" xfId="0" applyNumberFormat="1" applyFont="1" applyBorder="1" applyAlignment="1">
      <alignment horizontal="center" vertical="top"/>
    </xf>
    <xf numFmtId="164" fontId="0" fillId="0" borderId="27" xfId="0" applyNumberFormat="1" applyBorder="1" applyAlignment="1">
      <alignment horizontal="right" vertical="top"/>
    </xf>
    <xf numFmtId="164" fontId="34" fillId="0" borderId="29" xfId="0" applyFont="1" applyBorder="1" applyAlignment="1">
      <alignment horizontal="left" vertical="top" wrapText="1"/>
    </xf>
    <xf numFmtId="164" fontId="34" fillId="0" borderId="28" xfId="0" applyFont="1" applyBorder="1" applyAlignment="1">
      <alignment horizontal="left" vertical="top" wrapText="1"/>
    </xf>
    <xf numFmtId="164" fontId="34" fillId="0" borderId="33" xfId="0" applyFont="1" applyBorder="1" applyAlignment="1">
      <alignment horizontal="left" vertical="top" wrapText="1"/>
    </xf>
    <xf numFmtId="164" fontId="36" fillId="0" borderId="34" xfId="0" applyNumberFormat="1" applyFont="1" applyBorder="1" applyAlignment="1">
      <alignment horizontal="center" vertical="top"/>
    </xf>
    <xf numFmtId="165" fontId="36" fillId="0" borderId="34" xfId="0" applyNumberFormat="1" applyFont="1" applyBorder="1" applyAlignment="1">
      <alignment horizontal="center" vertical="top"/>
    </xf>
    <xf numFmtId="166" fontId="36" fillId="0" borderId="34" xfId="0" applyNumberFormat="1" applyFont="1" applyBorder="1" applyAlignment="1">
      <alignment horizontal="center" vertical="top"/>
    </xf>
    <xf numFmtId="165" fontId="34" fillId="0" borderId="25" xfId="0" applyNumberFormat="1" applyFont="1" applyBorder="1" applyAlignment="1">
      <alignment horizontal="right" vertical="top"/>
    </xf>
    <xf numFmtId="166" fontId="34" fillId="0" borderId="25" xfId="0" applyNumberFormat="1" applyFont="1" applyBorder="1" applyAlignment="1">
      <alignment horizontal="center" vertical="top"/>
    </xf>
    <xf numFmtId="164" fontId="0" fillId="0" borderId="20" xfId="0" applyBorder="1" applyAlignment="1">
      <alignment vertical="top"/>
    </xf>
    <xf numFmtId="164" fontId="34" fillId="0" borderId="30" xfId="0" applyFont="1" applyBorder="1" applyAlignment="1">
      <alignment vertical="top"/>
    </xf>
    <xf numFmtId="164" fontId="0" fillId="0" borderId="21" xfId="0" applyBorder="1" applyAlignment="1">
      <alignment vertical="top"/>
    </xf>
    <xf numFmtId="164" fontId="36" fillId="0" borderId="20" xfId="0" applyNumberFormat="1" applyFont="1" applyBorder="1" applyAlignment="1">
      <alignment horizontal="center" vertical="top"/>
    </xf>
    <xf numFmtId="166" fontId="36" fillId="0" borderId="20" xfId="0" applyNumberFormat="1" applyFont="1" applyBorder="1" applyAlignment="1">
      <alignment horizontal="center" vertical="top"/>
    </xf>
    <xf numFmtId="165" fontId="35" fillId="0" borderId="21" xfId="0" applyNumberFormat="1" applyFont="1" applyBorder="1" applyAlignment="1">
      <alignment horizontal="right" vertical="top"/>
    </xf>
    <xf numFmtId="164" fontId="37" fillId="0" borderId="17" xfId="0" applyFont="1" applyBorder="1" applyAlignment="1">
      <alignment vertical="top"/>
    </xf>
    <xf numFmtId="164" fontId="37" fillId="0" borderId="0" xfId="0" applyFont="1" applyAlignment="1">
      <alignment vertical="top"/>
    </xf>
    <xf numFmtId="164" fontId="38" fillId="0" borderId="18" xfId="0" applyFont="1" applyBorder="1" applyAlignment="1">
      <alignment vertical="top"/>
    </xf>
    <xf numFmtId="164" fontId="37" fillId="0" borderId="18" xfId="0" applyFont="1" applyBorder="1" applyAlignment="1">
      <alignment vertical="top"/>
    </xf>
    <xf numFmtId="164" fontId="37" fillId="0" borderId="19" xfId="0" applyFont="1" applyBorder="1" applyAlignment="1">
      <alignment vertical="top"/>
    </xf>
    <xf numFmtId="164" fontId="35" fillId="0" borderId="22" xfId="0" applyNumberFormat="1" applyFont="1" applyBorder="1" applyAlignment="1">
      <alignment horizontal="center" vertical="top"/>
    </xf>
    <xf numFmtId="165" fontId="35" fillId="0" borderId="22" xfId="0" applyNumberFormat="1" applyFont="1" applyBorder="1" applyAlignment="1">
      <alignment horizontal="center" vertical="top"/>
    </xf>
    <xf numFmtId="166" fontId="35" fillId="0" borderId="22" xfId="0" applyNumberFormat="1" applyFont="1" applyBorder="1" applyAlignment="1">
      <alignment horizontal="center" vertical="top"/>
    </xf>
    <xf numFmtId="165" fontId="35" fillId="0" borderId="22" xfId="0" applyNumberFormat="1" applyFont="1" applyBorder="1" applyAlignment="1">
      <alignment horizontal="right" vertical="top"/>
    </xf>
    <xf numFmtId="165" fontId="37" fillId="0" borderId="0" xfId="0" applyNumberFormat="1" applyFont="1" applyAlignment="1">
      <alignment vertical="top"/>
    </xf>
    <xf numFmtId="165" fontId="34" fillId="0" borderId="0" xfId="0" applyNumberFormat="1" applyFont="1" applyAlignment="1">
      <alignment vertical="top"/>
    </xf>
    <xf numFmtId="164" fontId="34" fillId="0" borderId="0" xfId="0" applyNumberFormat="1" applyFont="1" applyAlignment="1">
      <alignment vertical="top"/>
    </xf>
    <xf numFmtId="165" fontId="36" fillId="0" borderId="0" xfId="0" applyNumberFormat="1" applyFont="1" applyAlignment="1">
      <alignment vertical="top"/>
    </xf>
    <xf numFmtId="164" fontId="39" fillId="0" borderId="0" xfId="0" applyFont="1" applyAlignment="1">
      <alignment vertical="top"/>
    </xf>
    <xf numFmtId="165" fontId="39" fillId="0" borderId="0" xfId="0" applyNumberFormat="1" applyFont="1" applyAlignment="1">
      <alignment vertical="top"/>
    </xf>
    <xf numFmtId="165" fontId="34" fillId="0" borderId="0" xfId="0" applyNumberFormat="1" applyFont="1" applyAlignment="1">
      <alignment horizontal="right" vertical="top"/>
    </xf>
    <xf numFmtId="165" fontId="40" fillId="0" borderId="0" xfId="0" applyNumberFormat="1" applyFont="1" applyAlignment="1">
      <alignment vertical="top"/>
    </xf>
    <xf numFmtId="164" fontId="41" fillId="0" borderId="0" xfId="0" applyNumberFormat="1" applyFont="1" applyAlignment="1">
      <alignment horizontal="right" vertical="top"/>
    </xf>
    <xf numFmtId="164" fontId="41" fillId="0" borderId="0" xfId="0" applyNumberFormat="1" applyFont="1" applyAlignment="1">
      <alignment vertical="top"/>
    </xf>
    <xf numFmtId="165" fontId="41" fillId="0" borderId="0" xfId="0" applyNumberFormat="1" applyFont="1" applyAlignment="1">
      <alignment vertical="top"/>
    </xf>
    <xf numFmtId="164" fontId="0" fillId="0" borderId="0" xfId="0" applyNumberFormat="1" applyBorder="1" applyAlignment="1">
      <alignment vertical="top"/>
    </xf>
    <xf numFmtId="164" fontId="33" fillId="0" borderId="25" xfId="0" applyFont="1" applyBorder="1" applyAlignment="1">
      <alignment horizontal="center" vertical="center" wrapText="1"/>
    </xf>
    <xf numFmtId="165" fontId="33" fillId="0" borderId="25" xfId="0" applyNumberFormat="1" applyFont="1" applyBorder="1" applyAlignment="1">
      <alignment horizontal="center" vertical="center" wrapText="1"/>
    </xf>
    <xf numFmtId="166" fontId="33" fillId="0" borderId="25" xfId="0" applyNumberFormat="1" applyFont="1" applyBorder="1" applyAlignment="1">
      <alignment horizontal="center" vertical="center" wrapText="1"/>
    </xf>
    <xf numFmtId="165" fontId="33" fillId="0" borderId="31" xfId="0" applyNumberFormat="1" applyFont="1" applyBorder="1" applyAlignment="1">
      <alignment horizontal="center" vertical="center" wrapText="1"/>
    </xf>
    <xf numFmtId="165" fontId="33" fillId="0" borderId="13" xfId="0" applyNumberFormat="1" applyFont="1" applyBorder="1" applyAlignment="1">
      <alignment horizontal="center" vertical="center" wrapText="1"/>
    </xf>
    <xf numFmtId="164" fontId="33" fillId="0" borderId="13" xfId="0" applyNumberFormat="1" applyFont="1" applyBorder="1" applyAlignment="1">
      <alignment horizontal="center" vertical="center" wrapText="1"/>
    </xf>
    <xf numFmtId="165" fontId="33" fillId="0" borderId="15" xfId="0" applyNumberFormat="1" applyFont="1" applyBorder="1" applyAlignment="1">
      <alignment horizontal="center" vertical="center" wrapText="1"/>
    </xf>
    <xf numFmtId="164" fontId="0" fillId="0" borderId="44" xfId="0" applyBorder="1" applyAlignment="1">
      <alignment vertical="top"/>
    </xf>
    <xf numFmtId="164" fontId="34" fillId="0" borderId="16" xfId="0" applyNumberFormat="1" applyFont="1" applyBorder="1" applyAlignment="1" applyProtection="1">
      <alignment horizontal="center" vertical="top"/>
      <protection locked="0"/>
    </xf>
    <xf numFmtId="165" fontId="36" fillId="0" borderId="20" xfId="0" applyNumberFormat="1" applyFont="1" applyBorder="1" applyAlignment="1">
      <alignment horizontal="center" vertical="top"/>
    </xf>
    <xf numFmtId="165" fontId="36" fillId="0" borderId="20" xfId="0" applyNumberFormat="1" applyFont="1" applyBorder="1" applyAlignment="1">
      <alignment horizontal="right" vertical="top"/>
    </xf>
    <xf numFmtId="164" fontId="34" fillId="0" borderId="33" xfId="0" applyNumberFormat="1" applyFont="1" applyBorder="1" applyAlignment="1">
      <alignment horizontal="center" vertical="top"/>
    </xf>
    <xf numFmtId="164" fontId="34" fillId="0" borderId="36" xfId="0" applyNumberFormat="1" applyFont="1" applyBorder="1" applyAlignment="1">
      <alignment horizontal="center" vertical="top"/>
    </xf>
    <xf numFmtId="165" fontId="35" fillId="0" borderId="19" xfId="0" applyNumberFormat="1" applyFont="1" applyBorder="1" applyAlignment="1">
      <alignment horizontal="right" vertical="top"/>
    </xf>
    <xf numFmtId="164" fontId="0" fillId="0" borderId="18" xfId="0" applyBorder="1" applyAlignment="1">
      <alignment vertical="top"/>
    </xf>
    <xf numFmtId="164" fontId="36" fillId="0" borderId="31" xfId="0" applyNumberFormat="1" applyFont="1" applyBorder="1" applyAlignment="1">
      <alignment horizontal="center" vertical="top"/>
    </xf>
    <xf numFmtId="164" fontId="36" fillId="0" borderId="25" xfId="0" applyNumberFormat="1" applyFont="1" applyBorder="1" applyAlignment="1">
      <alignment horizontal="center" vertical="top"/>
    </xf>
    <xf numFmtId="164" fontId="36" fillId="0" borderId="36" xfId="0" applyNumberFormat="1" applyFont="1" applyBorder="1" applyAlignment="1">
      <alignment horizontal="center" vertical="top"/>
    </xf>
    <xf numFmtId="164" fontId="0" fillId="0" borderId="44" xfId="0" applyFont="1" applyBorder="1" applyAlignment="1">
      <alignment horizontal="right" vertical="center" wrapText="1"/>
    </xf>
    <xf numFmtId="164" fontId="33" fillId="0" borderId="11" xfId="0" applyFont="1" applyBorder="1" applyAlignment="1">
      <alignment horizontal="center" vertical="top"/>
    </xf>
    <xf numFmtId="164" fontId="34" fillId="0" borderId="31" xfId="0" applyNumberFormat="1" applyFont="1" applyBorder="1" applyAlignment="1">
      <alignment horizontal="center" vertical="top"/>
    </xf>
    <xf numFmtId="165" fontId="36" fillId="0" borderId="44" xfId="0" applyNumberFormat="1" applyFont="1" applyBorder="1" applyAlignment="1">
      <alignment horizontal="right" vertical="top"/>
    </xf>
    <xf numFmtId="165" fontId="36" fillId="0" borderId="44" xfId="0" applyNumberFormat="1" applyFont="1" applyBorder="1" applyAlignment="1">
      <alignment horizontal="center" vertical="top"/>
    </xf>
    <xf numFmtId="164" fontId="34" fillId="0" borderId="37" xfId="0" applyNumberFormat="1" applyFont="1" applyBorder="1" applyAlignment="1">
      <alignment horizontal="center" vertical="top"/>
    </xf>
    <xf numFmtId="164" fontId="36" fillId="0" borderId="33" xfId="0" applyNumberFormat="1" applyFont="1" applyBorder="1" applyAlignment="1">
      <alignment horizontal="center" vertical="top"/>
    </xf>
    <xf numFmtId="164" fontId="36" fillId="0" borderId="27" xfId="0" applyNumberFormat="1" applyFont="1" applyBorder="1" applyAlignment="1">
      <alignment horizontal="center" vertical="top"/>
    </xf>
    <xf numFmtId="164" fontId="34" fillId="0" borderId="41" xfId="0" applyNumberFormat="1" applyFont="1" applyBorder="1" applyAlignment="1">
      <alignment horizontal="center" vertical="top"/>
    </xf>
    <xf numFmtId="164" fontId="0" fillId="0" borderId="38" xfId="0" applyNumberFormat="1" applyBorder="1" applyAlignment="1">
      <alignment vertical="top"/>
    </xf>
    <xf numFmtId="165" fontId="35" fillId="0" borderId="38" xfId="0" applyNumberFormat="1" applyFont="1" applyBorder="1" applyAlignment="1">
      <alignment horizontal="right" vertical="top"/>
    </xf>
    <xf numFmtId="164" fontId="0" fillId="0" borderId="17" xfId="0" applyBorder="1" applyAlignment="1">
      <alignment vertical="top"/>
    </xf>
    <xf numFmtId="164" fontId="0" fillId="0" borderId="19" xfId="0" applyBorder="1" applyAlignment="1">
      <alignment vertical="top"/>
    </xf>
    <xf numFmtId="165" fontId="36" fillId="0" borderId="22" xfId="0" applyNumberFormat="1" applyFont="1" applyBorder="1" applyAlignment="1">
      <alignment vertical="top"/>
    </xf>
    <xf numFmtId="165" fontId="36" fillId="0" borderId="22" xfId="0" applyNumberFormat="1" applyFont="1" applyBorder="1" applyAlignment="1">
      <alignment horizontal="right" vertical="top"/>
    </xf>
    <xf numFmtId="166" fontId="36" fillId="0" borderId="22" xfId="0" applyNumberFormat="1" applyFont="1" applyBorder="1" applyAlignment="1">
      <alignment horizontal="right" vertical="top"/>
    </xf>
    <xf numFmtId="164" fontId="36" fillId="0" borderId="22" xfId="0" applyNumberFormat="1" applyFont="1" applyBorder="1" applyAlignment="1">
      <alignment vertical="top"/>
    </xf>
    <xf numFmtId="165" fontId="36" fillId="0" borderId="22" xfId="0" applyNumberFormat="1" applyFont="1" applyBorder="1" applyAlignment="1">
      <alignment horizontal="center" vertical="top"/>
    </xf>
    <xf numFmtId="165" fontId="35" fillId="0" borderId="17" xfId="0" applyNumberFormat="1" applyFont="1" applyBorder="1" applyAlignment="1">
      <alignment horizontal="center" vertical="top"/>
    </xf>
    <xf numFmtId="165" fontId="35" fillId="0" borderId="18" xfId="0" applyNumberFormat="1" applyFont="1" applyBorder="1" applyAlignment="1">
      <alignment horizontal="center" vertical="top"/>
    </xf>
    <xf numFmtId="165" fontId="35" fillId="0" borderId="19" xfId="0" applyNumberFormat="1" applyFont="1" applyBorder="1" applyAlignment="1">
      <alignment horizontal="center" vertical="top"/>
    </xf>
    <xf numFmtId="165" fontId="35" fillId="0" borderId="18" xfId="0" applyNumberFormat="1" applyFont="1" applyBorder="1" applyAlignment="1">
      <alignment horizontal="right" vertical="top"/>
    </xf>
    <xf numFmtId="164" fontId="35" fillId="0" borderId="18" xfId="0" applyNumberFormat="1" applyFont="1" applyBorder="1" applyAlignment="1">
      <alignment horizontal="right" vertical="top"/>
    </xf>
    <xf numFmtId="164" fontId="35" fillId="0" borderId="18" xfId="0" applyNumberFormat="1" applyFont="1" applyBorder="1" applyAlignment="1">
      <alignment horizontal="center" vertical="top"/>
    </xf>
    <xf numFmtId="165" fontId="36" fillId="0" borderId="18" xfId="0" applyNumberFormat="1" applyFont="1" applyBorder="1" applyAlignment="1">
      <alignment horizontal="center" vertical="top"/>
    </xf>
    <xf numFmtId="165" fontId="36" fillId="0" borderId="19" xfId="0" applyNumberFormat="1" applyFont="1" applyBorder="1" applyAlignment="1">
      <alignment horizontal="center" vertical="top"/>
    </xf>
    <xf numFmtId="164" fontId="33" fillId="0" borderId="12" xfId="0" applyFont="1" applyBorder="1" applyAlignment="1">
      <alignment horizontal="center" vertical="top"/>
    </xf>
    <xf numFmtId="165" fontId="35" fillId="0" borderId="25" xfId="0" applyNumberFormat="1" applyFont="1" applyBorder="1" applyAlignment="1">
      <alignment horizontal="center" vertical="center" wrapText="1"/>
    </xf>
    <xf numFmtId="166" fontId="35" fillId="0" borderId="25" xfId="0" applyNumberFormat="1" applyFont="1" applyBorder="1" applyAlignment="1">
      <alignment horizontal="center" vertical="center" wrapText="1"/>
    </xf>
    <xf numFmtId="164" fontId="35" fillId="0" borderId="25" xfId="0" applyNumberFormat="1" applyFont="1" applyBorder="1" applyAlignment="1">
      <alignment horizontal="center" vertical="center" wrapText="1"/>
    </xf>
    <xf numFmtId="165" fontId="35" fillId="0" borderId="13" xfId="0" applyNumberFormat="1" applyFont="1" applyBorder="1" applyAlignment="1">
      <alignment horizontal="center" vertical="center" wrapText="1"/>
    </xf>
    <xf numFmtId="164" fontId="35" fillId="0" borderId="13" xfId="0" applyNumberFormat="1" applyFont="1" applyBorder="1" applyAlignment="1">
      <alignment horizontal="center" vertical="center" wrapText="1"/>
    </xf>
    <xf numFmtId="165" fontId="35" fillId="0" borderId="15" xfId="0" applyNumberFormat="1" applyFont="1" applyBorder="1" applyAlignment="1">
      <alignment horizontal="center" vertical="center" wrapText="1"/>
    </xf>
    <xf numFmtId="165" fontId="35" fillId="0" borderId="20" xfId="0" applyNumberFormat="1" applyFont="1" applyBorder="1" applyAlignment="1">
      <alignment horizontal="center" vertical="center" wrapText="1"/>
    </xf>
    <xf numFmtId="164" fontId="34" fillId="0" borderId="45" xfId="0" applyNumberFormat="1" applyFont="1" applyBorder="1" applyAlignment="1">
      <alignment horizontal="center" vertical="top"/>
    </xf>
    <xf numFmtId="165" fontId="34" fillId="0" borderId="45" xfId="0" applyNumberFormat="1" applyFont="1" applyBorder="1" applyAlignment="1">
      <alignment horizontal="center" vertical="top"/>
    </xf>
    <xf numFmtId="165" fontId="0" fillId="0" borderId="45" xfId="0" applyNumberFormat="1" applyBorder="1" applyAlignment="1">
      <alignment horizontal="right" vertical="top"/>
    </xf>
    <xf numFmtId="165" fontId="0" fillId="0" borderId="45" xfId="0" applyNumberFormat="1" applyBorder="1" applyAlignment="1">
      <alignment vertical="top"/>
    </xf>
    <xf numFmtId="164" fontId="0" fillId="0" borderId="45" xfId="0" applyNumberFormat="1" applyBorder="1" applyAlignment="1">
      <alignment horizontal="right" vertical="top"/>
    </xf>
    <xf numFmtId="164" fontId="0" fillId="0" borderId="45" xfId="0" applyNumberFormat="1" applyBorder="1" applyAlignment="1">
      <alignment vertical="top"/>
    </xf>
    <xf numFmtId="164" fontId="0" fillId="0" borderId="29" xfId="0" applyFont="1" applyBorder="1" applyAlignment="1">
      <alignment vertical="top"/>
    </xf>
    <xf numFmtId="164" fontId="34" fillId="0" borderId="20" xfId="0" applyNumberFormat="1" applyFont="1" applyBorder="1" applyAlignment="1">
      <alignment horizontal="center" vertical="top"/>
    </xf>
    <xf numFmtId="164" fontId="0" fillId="0" borderId="22" xfId="0" applyBorder="1" applyAlignment="1">
      <alignment vertical="top"/>
    </xf>
    <xf numFmtId="164" fontId="40" fillId="0" borderId="22" xfId="0" applyNumberFormat="1" applyFont="1" applyBorder="1" applyAlignment="1">
      <alignment horizontal="center" vertical="top"/>
    </xf>
    <xf numFmtId="165" fontId="40" fillId="0" borderId="22" xfId="0" applyNumberFormat="1" applyFont="1" applyBorder="1" applyAlignment="1">
      <alignment horizontal="center" vertical="top"/>
    </xf>
    <xf numFmtId="165" fontId="40" fillId="0" borderId="19" xfId="0" applyNumberFormat="1" applyFont="1" applyBorder="1" applyAlignment="1">
      <alignment horizontal="center" vertical="top"/>
    </xf>
    <xf numFmtId="164" fontId="0" fillId="0" borderId="26" xfId="0" applyBorder="1" applyAlignment="1">
      <alignment vertical="top"/>
    </xf>
    <xf numFmtId="166" fontId="0" fillId="0" borderId="0" xfId="0" applyNumberFormat="1" applyBorder="1" applyAlignment="1">
      <alignment horizontal="right" vertical="top"/>
    </xf>
    <xf numFmtId="165" fontId="34" fillId="0" borderId="0" xfId="0" applyNumberFormat="1" applyFont="1" applyBorder="1" applyAlignment="1">
      <alignment vertical="top"/>
    </xf>
    <xf numFmtId="164" fontId="34" fillId="0" borderId="0" xfId="0" applyNumberFormat="1" applyFont="1" applyBorder="1" applyAlignment="1">
      <alignment vertical="top"/>
    </xf>
    <xf numFmtId="165" fontId="36" fillId="0" borderId="0" xfId="0" applyNumberFormat="1" applyFont="1" applyBorder="1" applyAlignment="1">
      <alignment vertical="top"/>
    </xf>
    <xf numFmtId="164" fontId="21" fillId="0" borderId="12" xfId="0" applyFont="1" applyBorder="1" applyAlignment="1">
      <alignment vertical="top"/>
    </xf>
    <xf numFmtId="165" fontId="22" fillId="0" borderId="12" xfId="0" applyNumberFormat="1" applyFont="1" applyBorder="1" applyAlignment="1">
      <alignment vertical="top"/>
    </xf>
    <xf numFmtId="164" fontId="22" fillId="0" borderId="12" xfId="0" applyFont="1" applyBorder="1" applyAlignment="1">
      <alignment vertical="top"/>
    </xf>
    <xf numFmtId="164" fontId="19" fillId="0" borderId="12" xfId="0" applyFont="1" applyBorder="1" applyAlignment="1">
      <alignment vertical="top"/>
    </xf>
    <xf numFmtId="165" fontId="18" fillId="0" borderId="21" xfId="0" applyNumberFormat="1" applyFont="1" applyBorder="1" applyAlignment="1">
      <alignment vertical="top"/>
    </xf>
    <xf numFmtId="164" fontId="39" fillId="0" borderId="0" xfId="0" applyFont="1" applyBorder="1" applyAlignment="1">
      <alignment vertical="top"/>
    </xf>
    <xf numFmtId="164" fontId="0" fillId="0" borderId="30" xfId="0" applyBorder="1" applyAlignment="1">
      <alignment vertical="top"/>
    </xf>
    <xf numFmtId="165" fontId="35" fillId="0" borderId="0" xfId="0" applyNumberFormat="1" applyFont="1" applyBorder="1" applyAlignment="1">
      <alignment horizontal="center" vertical="top"/>
    </xf>
    <xf numFmtId="165" fontId="28" fillId="0" borderId="0" xfId="0" applyNumberFormat="1" applyFont="1" applyAlignment="1">
      <alignment vertical="top"/>
    </xf>
    <xf numFmtId="169" fontId="27" fillId="0" borderId="0" xfId="0" applyNumberFormat="1" applyFont="1" applyAlignment="1">
      <alignment horizontal="right" vertical="top"/>
    </xf>
    <xf numFmtId="164" fontId="22" fillId="0" borderId="0" xfId="0" applyNumberFormat="1" applyFont="1" applyAlignment="1">
      <alignment horizontal="right" vertical="top"/>
    </xf>
    <xf numFmtId="166" fontId="31" fillId="0" borderId="0" xfId="0" applyNumberFormat="1" applyFont="1" applyAlignment="1">
      <alignment horizontal="right" vertical="top"/>
    </xf>
    <xf numFmtId="165" fontId="0" fillId="0" borderId="22" xfId="0" applyNumberFormat="1" applyBorder="1" applyAlignment="1">
      <alignment horizontal="center" vertical="top"/>
    </xf>
    <xf numFmtId="165" fontId="33" fillId="0" borderId="17" xfId="0" applyNumberFormat="1" applyFont="1" applyBorder="1" applyAlignment="1">
      <alignment horizontal="center" vertical="center" wrapText="1"/>
    </xf>
    <xf numFmtId="164" fontId="0" fillId="0" borderId="45" xfId="0" applyBorder="1" applyAlignment="1">
      <alignment vertical="top"/>
    </xf>
    <xf numFmtId="164" fontId="0" fillId="0" borderId="46" xfId="0" applyFont="1" applyBorder="1" applyAlignment="1">
      <alignment/>
    </xf>
    <xf numFmtId="165" fontId="39" fillId="0" borderId="45" xfId="0" applyNumberFormat="1" applyFont="1" applyBorder="1" applyAlignment="1">
      <alignment vertical="top"/>
    </xf>
    <xf numFmtId="165" fontId="39" fillId="0" borderId="45" xfId="0" applyNumberFormat="1" applyFont="1" applyBorder="1" applyAlignment="1">
      <alignment horizontal="center" vertical="top"/>
    </xf>
    <xf numFmtId="165" fontId="34" fillId="0" borderId="45" xfId="0" applyNumberFormat="1" applyFont="1" applyBorder="1" applyAlignment="1">
      <alignment vertical="top"/>
    </xf>
    <xf numFmtId="165" fontId="39" fillId="0" borderId="45" xfId="0" applyNumberFormat="1" applyFont="1" applyBorder="1" applyAlignment="1">
      <alignment horizontal="right" vertical="top"/>
    </xf>
    <xf numFmtId="164" fontId="34" fillId="0" borderId="45" xfId="0" applyNumberFormat="1" applyFont="1" applyBorder="1" applyAlignment="1">
      <alignment vertical="top"/>
    </xf>
    <xf numFmtId="165" fontId="36" fillId="0" borderId="45" xfId="0" applyNumberFormat="1" applyFont="1" applyBorder="1" applyAlignment="1">
      <alignment vertical="top"/>
    </xf>
    <xf numFmtId="165" fontId="0" fillId="0" borderId="47" xfId="0" applyNumberFormat="1" applyBorder="1" applyAlignment="1">
      <alignment vertical="top"/>
    </xf>
    <xf numFmtId="165" fontId="35" fillId="0" borderId="45" xfId="0" applyNumberFormat="1" applyFont="1" applyBorder="1" applyAlignment="1">
      <alignment horizontal="right" vertical="top"/>
    </xf>
    <xf numFmtId="164" fontId="0" fillId="0" borderId="0" xfId="0" applyFont="1" applyAlignment="1">
      <alignment/>
    </xf>
    <xf numFmtId="165" fontId="34" fillId="0" borderId="25" xfId="0" applyNumberFormat="1" applyFont="1" applyBorder="1" applyAlignment="1">
      <alignment vertical="top"/>
    </xf>
    <xf numFmtId="164" fontId="0" fillId="0" borderId="28" xfId="0" applyFont="1" applyBorder="1" applyAlignment="1">
      <alignment/>
    </xf>
    <xf numFmtId="167" fontId="34" fillId="0" borderId="27" xfId="0" applyNumberFormat="1" applyFont="1" applyBorder="1" applyAlignment="1">
      <alignment horizontal="center" vertical="top"/>
    </xf>
    <xf numFmtId="165" fontId="39" fillId="0" borderId="27" xfId="0" applyNumberFormat="1" applyFont="1" applyBorder="1" applyAlignment="1">
      <alignment vertical="top"/>
    </xf>
    <xf numFmtId="165" fontId="39" fillId="0" borderId="27" xfId="0" applyNumberFormat="1" applyFont="1" applyBorder="1" applyAlignment="1">
      <alignment horizontal="center" vertical="top"/>
    </xf>
    <xf numFmtId="165" fontId="34" fillId="0" borderId="27" xfId="0" applyNumberFormat="1" applyFont="1" applyBorder="1" applyAlignment="1">
      <alignment vertical="top"/>
    </xf>
    <xf numFmtId="165" fontId="39" fillId="0" borderId="27" xfId="0" applyNumberFormat="1" applyFont="1" applyBorder="1" applyAlignment="1">
      <alignment horizontal="right" vertical="top"/>
    </xf>
    <xf numFmtId="164" fontId="34" fillId="0" borderId="27" xfId="0" applyNumberFormat="1" applyFont="1" applyBorder="1" applyAlignment="1">
      <alignment vertical="top"/>
    </xf>
    <xf numFmtId="165" fontId="36" fillId="0" borderId="27" xfId="0" applyNumberFormat="1" applyFont="1" applyBorder="1" applyAlignment="1">
      <alignment vertical="top"/>
    </xf>
    <xf numFmtId="165" fontId="35" fillId="0" borderId="27" xfId="0" applyNumberFormat="1" applyFont="1" applyBorder="1" applyAlignment="1">
      <alignment horizontal="right" vertical="top"/>
    </xf>
    <xf numFmtId="164" fontId="0" fillId="0" borderId="10" xfId="0" applyFont="1" applyBorder="1" applyAlignment="1">
      <alignment/>
    </xf>
    <xf numFmtId="165" fontId="36" fillId="0" borderId="34" xfId="0" applyNumberFormat="1" applyFont="1" applyBorder="1" applyAlignment="1">
      <alignment vertical="top"/>
    </xf>
    <xf numFmtId="165" fontId="36" fillId="0" borderId="34" xfId="0" applyNumberFormat="1" applyFont="1" applyBorder="1" applyAlignment="1">
      <alignment horizontal="right" vertical="top"/>
    </xf>
    <xf numFmtId="165" fontId="36" fillId="0" borderId="35" xfId="0" applyNumberFormat="1" applyFont="1" applyBorder="1" applyAlignment="1">
      <alignment horizontal="center" vertical="top"/>
    </xf>
    <xf numFmtId="165" fontId="39" fillId="0" borderId="34" xfId="0" applyNumberFormat="1" applyFont="1" applyBorder="1" applyAlignment="1">
      <alignment vertical="top"/>
    </xf>
    <xf numFmtId="165" fontId="0" fillId="0" borderId="34" xfId="0" applyNumberFormat="1" applyBorder="1" applyAlignment="1">
      <alignment horizontal="center" vertical="top"/>
    </xf>
    <xf numFmtId="165" fontId="34" fillId="0" borderId="34" xfId="0" applyNumberFormat="1" applyFont="1" applyBorder="1" applyAlignment="1">
      <alignment vertical="top"/>
    </xf>
    <xf numFmtId="165" fontId="39" fillId="0" borderId="34" xfId="0" applyNumberFormat="1" applyFont="1" applyBorder="1" applyAlignment="1">
      <alignment horizontal="right" vertical="top"/>
    </xf>
    <xf numFmtId="164" fontId="34" fillId="0" borderId="34" xfId="0" applyNumberFormat="1" applyFont="1" applyBorder="1" applyAlignment="1">
      <alignment vertical="top"/>
    </xf>
    <xf numFmtId="164" fontId="0" fillId="0" borderId="34" xfId="0" applyFont="1" applyBorder="1" applyAlignment="1">
      <alignment horizontal="right" vertical="center" wrapText="1"/>
    </xf>
    <xf numFmtId="164" fontId="36" fillId="0" borderId="27" xfId="0" applyNumberFormat="1" applyFont="1" applyBorder="1" applyAlignment="1">
      <alignment horizontal="center" vertical="center" wrapText="1"/>
    </xf>
    <xf numFmtId="165" fontId="36" fillId="0" borderId="27" xfId="0" applyNumberFormat="1" applyFont="1" applyBorder="1" applyAlignment="1">
      <alignment horizontal="center" vertical="center" wrapText="1"/>
    </xf>
    <xf numFmtId="165" fontId="0" fillId="0" borderId="27" xfId="0" applyNumberFormat="1" applyBorder="1" applyAlignment="1">
      <alignment horizontal="center" vertical="top"/>
    </xf>
    <xf numFmtId="164" fontId="0" fillId="0" borderId="0" xfId="0" applyFont="1" applyFill="1" applyBorder="1" applyAlignment="1">
      <alignment/>
    </xf>
    <xf numFmtId="165" fontId="39" fillId="0" borderId="25" xfId="0" applyNumberFormat="1" applyFont="1" applyBorder="1" applyAlignment="1">
      <alignment vertical="top"/>
    </xf>
    <xf numFmtId="165" fontId="0" fillId="0" borderId="25" xfId="0" applyNumberFormat="1" applyBorder="1" applyAlignment="1">
      <alignment horizontal="center" vertical="top"/>
    </xf>
    <xf numFmtId="164" fontId="34" fillId="0" borderId="25" xfId="0" applyNumberFormat="1" applyFont="1" applyBorder="1" applyAlignment="1">
      <alignment vertical="top"/>
    </xf>
    <xf numFmtId="165" fontId="36" fillId="0" borderId="25" xfId="0" applyNumberFormat="1" applyFont="1" applyBorder="1" applyAlignment="1">
      <alignment vertical="top"/>
    </xf>
    <xf numFmtId="165" fontId="39" fillId="0" borderId="25" xfId="0" applyNumberFormat="1" applyFont="1" applyBorder="1" applyAlignment="1">
      <alignment horizontal="right" vertical="top"/>
    </xf>
    <xf numFmtId="164" fontId="0" fillId="0" borderId="11" xfId="0" applyFont="1" applyBorder="1" applyAlignment="1">
      <alignment/>
    </xf>
    <xf numFmtId="164" fontId="0" fillId="0" borderId="18" xfId="0" applyFont="1" applyBorder="1" applyAlignment="1">
      <alignment/>
    </xf>
    <xf numFmtId="164" fontId="34" fillId="0" borderId="22" xfId="0" applyNumberFormat="1" applyFont="1" applyBorder="1" applyAlignment="1">
      <alignment horizontal="center" vertical="top"/>
    </xf>
    <xf numFmtId="165" fontId="34" fillId="0" borderId="22" xfId="0" applyNumberFormat="1" applyFont="1" applyBorder="1" applyAlignment="1">
      <alignment horizontal="center" vertical="top"/>
    </xf>
    <xf numFmtId="165" fontId="39" fillId="0" borderId="22" xfId="0" applyNumberFormat="1" applyFont="1" applyBorder="1" applyAlignment="1">
      <alignment vertical="top"/>
    </xf>
    <xf numFmtId="165" fontId="0" fillId="0" borderId="22" xfId="0" applyNumberFormat="1" applyBorder="1" applyAlignment="1">
      <alignment vertical="top"/>
    </xf>
    <xf numFmtId="165" fontId="34" fillId="0" borderId="22" xfId="0" applyNumberFormat="1" applyFont="1" applyBorder="1" applyAlignment="1">
      <alignment vertical="top"/>
    </xf>
    <xf numFmtId="165" fontId="0" fillId="0" borderId="22" xfId="0" applyNumberFormat="1" applyBorder="1" applyAlignment="1">
      <alignment horizontal="right" vertical="top"/>
    </xf>
    <xf numFmtId="165" fontId="39" fillId="0" borderId="22" xfId="0" applyNumberFormat="1" applyFont="1" applyBorder="1" applyAlignment="1">
      <alignment horizontal="right" vertical="top"/>
    </xf>
    <xf numFmtId="164" fontId="34" fillId="0" borderId="22" xfId="0" applyNumberFormat="1" applyFont="1" applyBorder="1" applyAlignment="1">
      <alignment vertical="top"/>
    </xf>
    <xf numFmtId="165" fontId="0" fillId="0" borderId="17" xfId="0" applyNumberFormat="1" applyBorder="1" applyAlignment="1">
      <alignment vertical="top"/>
    </xf>
    <xf numFmtId="164" fontId="0" fillId="0" borderId="12" xfId="0" applyFont="1" applyBorder="1" applyAlignment="1">
      <alignment/>
    </xf>
    <xf numFmtId="165" fontId="39" fillId="0" borderId="20" xfId="0" applyNumberFormat="1" applyFont="1" applyBorder="1" applyAlignment="1">
      <alignment vertical="top"/>
    </xf>
    <xf numFmtId="165" fontId="0" fillId="0" borderId="20" xfId="0" applyNumberFormat="1" applyBorder="1" applyAlignment="1">
      <alignment horizontal="center" vertical="top"/>
    </xf>
    <xf numFmtId="165" fontId="34" fillId="0" borderId="20" xfId="0" applyNumberFormat="1" applyFont="1" applyBorder="1" applyAlignment="1">
      <alignment vertical="top"/>
    </xf>
    <xf numFmtId="164" fontId="34" fillId="0" borderId="20" xfId="0" applyNumberFormat="1" applyFont="1" applyBorder="1" applyAlignment="1">
      <alignment vertical="top"/>
    </xf>
    <xf numFmtId="165" fontId="36" fillId="0" borderId="20" xfId="0" applyNumberFormat="1" applyFont="1" applyBorder="1" applyAlignment="1">
      <alignment vertical="top"/>
    </xf>
    <xf numFmtId="164" fontId="0" fillId="0" borderId="17" xfId="0" applyFont="1" applyBorder="1" applyAlignment="1">
      <alignment/>
    </xf>
    <xf numFmtId="164" fontId="0" fillId="0" borderId="19" xfId="0" applyBorder="1" applyAlignment="1">
      <alignment/>
    </xf>
    <xf numFmtId="164" fontId="36" fillId="0" borderId="22" xfId="0" applyNumberFormat="1" applyFont="1" applyBorder="1" applyAlignment="1">
      <alignment horizontal="center" vertical="top"/>
    </xf>
    <xf numFmtId="164" fontId="0" fillId="0" borderId="22" xfId="0" applyNumberFormat="1" applyBorder="1" applyAlignment="1">
      <alignment horizontal="right" vertical="top"/>
    </xf>
    <xf numFmtId="165" fontId="39" fillId="0" borderId="20" xfId="0" applyNumberFormat="1" applyFont="1" applyBorder="1" applyAlignment="1">
      <alignment horizontal="center" vertical="top"/>
    </xf>
    <xf numFmtId="165" fontId="39" fillId="0" borderId="20" xfId="0" applyNumberFormat="1" applyFont="1" applyBorder="1" applyAlignment="1">
      <alignment horizontal="right" vertical="top"/>
    </xf>
    <xf numFmtId="164" fontId="37" fillId="0" borderId="22" xfId="0" applyFont="1" applyBorder="1" applyAlignment="1">
      <alignment vertical="top"/>
    </xf>
    <xf numFmtId="164" fontId="38" fillId="0" borderId="12" xfId="0" applyFont="1" applyBorder="1" applyAlignment="1">
      <alignment vertical="top"/>
    </xf>
    <xf numFmtId="164" fontId="37" fillId="0" borderId="12" xfId="0" applyFont="1" applyBorder="1" applyAlignment="1">
      <alignment vertical="top"/>
    </xf>
    <xf numFmtId="164" fontId="35" fillId="0" borderId="20" xfId="0" applyNumberFormat="1" applyFont="1" applyBorder="1" applyAlignment="1">
      <alignment horizontal="center" vertical="top"/>
    </xf>
    <xf numFmtId="165" fontId="35" fillId="0" borderId="20" xfId="0" applyNumberFormat="1" applyFont="1" applyBorder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164" fontId="31" fillId="0" borderId="0" xfId="0" applyNumberFormat="1" applyFont="1" applyAlignment="1">
      <alignment horizontal="center" vertical="top"/>
    </xf>
    <xf numFmtId="166" fontId="31" fillId="0" borderId="0" xfId="0" applyNumberFormat="1" applyFont="1" applyAlignment="1">
      <alignment vertical="top"/>
    </xf>
    <xf numFmtId="169" fontId="0" fillId="0" borderId="0" xfId="0" applyNumberFormat="1" applyAlignment="1">
      <alignment vertical="top"/>
    </xf>
    <xf numFmtId="165" fontId="0" fillId="0" borderId="13" xfId="0" applyNumberFormat="1" applyBorder="1" applyAlignment="1">
      <alignment horizontal="center" vertical="top"/>
    </xf>
    <xf numFmtId="166" fontId="0" fillId="0" borderId="13" xfId="0" applyNumberFormat="1" applyBorder="1" applyAlignment="1">
      <alignment horizontal="center" vertical="top"/>
    </xf>
    <xf numFmtId="164" fontId="0" fillId="0" borderId="13" xfId="0" applyNumberFormat="1" applyBorder="1" applyAlignment="1">
      <alignment horizontal="center" vertical="top"/>
    </xf>
    <xf numFmtId="165" fontId="0" fillId="0" borderId="12" xfId="0" applyNumberFormat="1" applyBorder="1" applyAlignment="1">
      <alignment horizontal="center" vertical="top"/>
    </xf>
    <xf numFmtId="164" fontId="0" fillId="0" borderId="46" xfId="0" applyBorder="1" applyAlignment="1">
      <alignment vertical="top"/>
    </xf>
    <xf numFmtId="164" fontId="0" fillId="0" borderId="47" xfId="0" applyFont="1" applyBorder="1" applyAlignment="1">
      <alignment/>
    </xf>
    <xf numFmtId="164" fontId="0" fillId="0" borderId="48" xfId="0" applyBorder="1" applyAlignment="1">
      <alignment/>
    </xf>
    <xf numFmtId="166" fontId="34" fillId="0" borderId="45" xfId="0" applyNumberFormat="1" applyFont="1" applyBorder="1" applyAlignment="1">
      <alignment horizontal="center" vertical="top"/>
    </xf>
    <xf numFmtId="165" fontId="0" fillId="0" borderId="45" xfId="0" applyNumberFormat="1" applyBorder="1" applyAlignment="1">
      <alignment horizontal="center" vertical="top"/>
    </xf>
    <xf numFmtId="164" fontId="0" fillId="0" borderId="45" xfId="0" applyNumberFormat="1" applyBorder="1" applyAlignment="1">
      <alignment horizontal="center" vertical="top"/>
    </xf>
    <xf numFmtId="165" fontId="36" fillId="0" borderId="45" xfId="0" applyNumberFormat="1" applyFont="1" applyBorder="1" applyAlignment="1">
      <alignment horizontal="center" vertical="top"/>
    </xf>
    <xf numFmtId="164" fontId="0" fillId="0" borderId="26" xfId="0" applyFont="1" applyBorder="1" applyAlignment="1">
      <alignment/>
    </xf>
    <xf numFmtId="164" fontId="0" fillId="0" borderId="0" xfId="0" applyBorder="1" applyAlignment="1">
      <alignment/>
    </xf>
    <xf numFmtId="164" fontId="0" fillId="0" borderId="31" xfId="0" applyBorder="1" applyAlignment="1">
      <alignment/>
    </xf>
    <xf numFmtId="165" fontId="39" fillId="0" borderId="25" xfId="0" applyNumberFormat="1" applyFont="1" applyBorder="1" applyAlignment="1">
      <alignment horizontal="center" vertical="top"/>
    </xf>
    <xf numFmtId="164" fontId="0" fillId="0" borderId="25" xfId="0" applyNumberFormat="1" applyBorder="1" applyAlignment="1">
      <alignment horizontal="center" vertical="top"/>
    </xf>
    <xf numFmtId="164" fontId="0" fillId="0" borderId="35" xfId="0" applyFont="1" applyBorder="1" applyAlignment="1">
      <alignment/>
    </xf>
    <xf numFmtId="164" fontId="0" fillId="0" borderId="36" xfId="0" applyBorder="1" applyAlignment="1">
      <alignment/>
    </xf>
    <xf numFmtId="165" fontId="39" fillId="0" borderId="34" xfId="0" applyNumberFormat="1" applyFont="1" applyBorder="1" applyAlignment="1">
      <alignment horizontal="center" vertical="top"/>
    </xf>
    <xf numFmtId="164" fontId="0" fillId="0" borderId="34" xfId="0" applyNumberFormat="1" applyBorder="1" applyAlignment="1">
      <alignment horizontal="center" vertical="top"/>
    </xf>
    <xf numFmtId="165" fontId="35" fillId="0" borderId="34" xfId="0" applyNumberFormat="1" applyFont="1" applyBorder="1" applyAlignment="1">
      <alignment horizontal="right" vertical="top"/>
    </xf>
    <xf numFmtId="165" fontId="34" fillId="0" borderId="34" xfId="0" applyNumberFormat="1" applyFont="1" applyBorder="1" applyAlignment="1">
      <alignment horizontal="right" vertical="top"/>
    </xf>
    <xf numFmtId="165" fontId="35" fillId="0" borderId="25" xfId="0" applyNumberFormat="1" applyFont="1" applyBorder="1" applyAlignment="1">
      <alignment horizontal="right" vertical="center" wrapText="1"/>
    </xf>
    <xf numFmtId="164" fontId="0" fillId="0" borderId="29" xfId="0" applyFont="1" applyBorder="1" applyAlignment="1">
      <alignment/>
    </xf>
    <xf numFmtId="164" fontId="0" fillId="0" borderId="33" xfId="0" applyBorder="1" applyAlignment="1">
      <alignment/>
    </xf>
    <xf numFmtId="164" fontId="0" fillId="0" borderId="27" xfId="0" applyNumberFormat="1" applyBorder="1" applyAlignment="1">
      <alignment horizontal="center" vertical="top"/>
    </xf>
    <xf numFmtId="164" fontId="39" fillId="0" borderId="34" xfId="0" applyNumberFormat="1" applyFont="1" applyBorder="1" applyAlignment="1">
      <alignment horizontal="center" vertical="top"/>
    </xf>
    <xf numFmtId="165" fontId="34" fillId="0" borderId="27" xfId="0" applyNumberFormat="1" applyFont="1" applyBorder="1" applyAlignment="1">
      <alignment horizontal="right" vertical="top"/>
    </xf>
    <xf numFmtId="164" fontId="0" fillId="0" borderId="49" xfId="0" applyBorder="1" applyAlignment="1">
      <alignment vertical="top"/>
    </xf>
    <xf numFmtId="165" fontId="36" fillId="0" borderId="38" xfId="0" applyNumberFormat="1" applyFont="1" applyBorder="1" applyAlignment="1">
      <alignment horizontal="right" vertical="top"/>
    </xf>
    <xf numFmtId="165" fontId="36" fillId="0" borderId="38" xfId="0" applyNumberFormat="1" applyFont="1" applyBorder="1" applyAlignment="1">
      <alignment horizontal="center" vertical="top"/>
    </xf>
    <xf numFmtId="166" fontId="0" fillId="0" borderId="22" xfId="0" applyNumberFormat="1" applyBorder="1" applyAlignment="1">
      <alignment horizontal="center" vertical="top"/>
    </xf>
    <xf numFmtId="164" fontId="33" fillId="0" borderId="20" xfId="0" applyNumberFormat="1" applyFont="1" applyBorder="1" applyAlignment="1">
      <alignment horizontal="right" vertical="center" wrapText="1"/>
    </xf>
    <xf numFmtId="164" fontId="0" fillId="0" borderId="24" xfId="0" applyFont="1" applyBorder="1" applyAlignment="1">
      <alignment/>
    </xf>
    <xf numFmtId="164" fontId="0" fillId="0" borderId="37" xfId="0" applyBorder="1" applyAlignment="1">
      <alignment/>
    </xf>
    <xf numFmtId="165" fontId="0" fillId="0" borderId="23" xfId="0" applyNumberFormat="1" applyBorder="1" applyAlignment="1">
      <alignment horizontal="right" vertical="top"/>
    </xf>
    <xf numFmtId="165" fontId="0" fillId="0" borderId="23" xfId="0" applyNumberFormat="1" applyBorder="1" applyAlignment="1">
      <alignment horizontal="center" vertical="top"/>
    </xf>
    <xf numFmtId="165" fontId="36" fillId="0" borderId="23" xfId="0" applyNumberFormat="1" applyFont="1" applyBorder="1" applyAlignment="1">
      <alignment horizontal="center" vertical="top"/>
    </xf>
    <xf numFmtId="165" fontId="35" fillId="0" borderId="23" xfId="0" applyNumberFormat="1" applyFont="1" applyBorder="1" applyAlignment="1">
      <alignment horizontal="right" vertical="top"/>
    </xf>
    <xf numFmtId="164" fontId="0" fillId="0" borderId="40" xfId="0" applyFont="1" applyBorder="1" applyAlignment="1">
      <alignment/>
    </xf>
    <xf numFmtId="164" fontId="0" fillId="0" borderId="39" xfId="0" applyBorder="1" applyAlignment="1">
      <alignment/>
    </xf>
    <xf numFmtId="164" fontId="0" fillId="0" borderId="41" xfId="0" applyBorder="1" applyAlignment="1">
      <alignment/>
    </xf>
    <xf numFmtId="165" fontId="0" fillId="0" borderId="38" xfId="0" applyNumberFormat="1" applyBorder="1" applyAlignment="1">
      <alignment horizontal="center" vertical="top"/>
    </xf>
    <xf numFmtId="164" fontId="38" fillId="0" borderId="30" xfId="0" applyFont="1" applyBorder="1" applyAlignment="1">
      <alignment vertical="top"/>
    </xf>
    <xf numFmtId="164" fontId="37" fillId="0" borderId="21" xfId="0" applyFont="1" applyBorder="1" applyAlignment="1">
      <alignment vertical="top"/>
    </xf>
    <xf numFmtId="164" fontId="37" fillId="0" borderId="0" xfId="0" applyFont="1" applyBorder="1" applyAlignment="1">
      <alignment vertical="top"/>
    </xf>
    <xf numFmtId="164" fontId="38" fillId="0" borderId="0" xfId="0" applyFont="1" applyBorder="1" applyAlignment="1">
      <alignment vertical="top"/>
    </xf>
    <xf numFmtId="164" fontId="35" fillId="0" borderId="0" xfId="0" applyNumberFormat="1" applyFont="1" applyBorder="1" applyAlignment="1">
      <alignment horizontal="center" vertical="top"/>
    </xf>
    <xf numFmtId="164" fontId="33" fillId="0" borderId="10" xfId="0" applyFont="1" applyBorder="1" applyAlignment="1">
      <alignment horizontal="center" vertical="top"/>
    </xf>
    <xf numFmtId="165" fontId="39" fillId="0" borderId="38" xfId="0" applyNumberFormat="1" applyFont="1" applyBorder="1" applyAlignment="1">
      <alignment horizontal="right" vertical="top"/>
    </xf>
    <xf numFmtId="165" fontId="39" fillId="0" borderId="38" xfId="0" applyNumberFormat="1" applyFont="1" applyBorder="1" applyAlignment="1">
      <alignment horizontal="center" vertical="top"/>
    </xf>
    <xf numFmtId="166" fontId="34" fillId="0" borderId="20" xfId="0" applyNumberFormat="1" applyFont="1" applyBorder="1" applyAlignment="1">
      <alignment horizontal="center" vertical="top"/>
    </xf>
    <xf numFmtId="164" fontId="37" fillId="0" borderId="20" xfId="0" applyFont="1" applyBorder="1" applyAlignment="1">
      <alignment vertical="top"/>
    </xf>
    <xf numFmtId="166" fontId="29" fillId="0" borderId="0" xfId="0" applyNumberFormat="1" applyFont="1" applyAlignment="1">
      <alignment vertical="top"/>
    </xf>
    <xf numFmtId="170" fontId="34" fillId="0" borderId="45" xfId="0" applyNumberFormat="1" applyFont="1" applyBorder="1" applyAlignment="1">
      <alignment horizontal="center" vertical="top"/>
    </xf>
    <xf numFmtId="165" fontId="36" fillId="0" borderId="45" xfId="0" applyNumberFormat="1" applyFont="1" applyBorder="1" applyAlignment="1">
      <alignment horizontal="right" vertical="top"/>
    </xf>
    <xf numFmtId="164" fontId="36" fillId="0" borderId="45" xfId="0" applyNumberFormat="1" applyFont="1" applyBorder="1" applyAlignment="1">
      <alignment horizontal="center" vertical="top"/>
    </xf>
    <xf numFmtId="170" fontId="34" fillId="0" borderId="25" xfId="0" applyNumberFormat="1" applyFont="1" applyBorder="1" applyAlignment="1">
      <alignment horizontal="center" vertical="top"/>
    </xf>
    <xf numFmtId="170" fontId="34" fillId="0" borderId="27" xfId="0" applyNumberFormat="1" applyFont="1" applyBorder="1" applyAlignment="1">
      <alignment horizontal="center" vertical="top"/>
    </xf>
    <xf numFmtId="170" fontId="34" fillId="0" borderId="34" xfId="0" applyNumberFormat="1" applyFont="1" applyBorder="1" applyAlignment="1">
      <alignment horizontal="center" vertical="top"/>
    </xf>
    <xf numFmtId="170" fontId="36" fillId="0" borderId="34" xfId="0" applyNumberFormat="1" applyFont="1" applyBorder="1" applyAlignment="1">
      <alignment horizontal="center" vertical="top"/>
    </xf>
    <xf numFmtId="164" fontId="36" fillId="0" borderId="27" xfId="0" applyNumberFormat="1" applyFont="1" applyBorder="1" applyAlignment="1">
      <alignment horizontal="right" vertical="top"/>
    </xf>
    <xf numFmtId="164" fontId="0" fillId="0" borderId="50" xfId="0" applyFont="1" applyFill="1" applyBorder="1" applyAlignment="1">
      <alignment/>
    </xf>
    <xf numFmtId="170" fontId="34" fillId="0" borderId="23" xfId="0" applyNumberFormat="1" applyFont="1" applyBorder="1" applyAlignment="1">
      <alignment horizontal="center" vertical="top"/>
    </xf>
    <xf numFmtId="165" fontId="36" fillId="0" borderId="23" xfId="0" applyNumberFormat="1" applyFont="1" applyBorder="1" applyAlignment="1">
      <alignment horizontal="right" vertical="top"/>
    </xf>
    <xf numFmtId="164" fontId="0" fillId="0" borderId="51" xfId="0" applyFont="1" applyFill="1" applyBorder="1" applyAlignment="1">
      <alignment/>
    </xf>
    <xf numFmtId="164" fontId="0" fillId="0" borderId="52" xfId="0" applyBorder="1" applyAlignment="1">
      <alignment/>
    </xf>
    <xf numFmtId="164" fontId="0" fillId="0" borderId="53" xfId="0" applyFill="1" applyBorder="1" applyAlignment="1">
      <alignment/>
    </xf>
    <xf numFmtId="164" fontId="0" fillId="0" borderId="54" xfId="0" applyBorder="1" applyAlignment="1">
      <alignment/>
    </xf>
    <xf numFmtId="164" fontId="0" fillId="0" borderId="55" xfId="0" applyFill="1" applyBorder="1" applyAlignment="1">
      <alignment/>
    </xf>
    <xf numFmtId="164" fontId="0" fillId="0" borderId="56" xfId="0" applyBorder="1" applyAlignment="1">
      <alignment/>
    </xf>
    <xf numFmtId="169" fontId="34" fillId="0" borderId="38" xfId="0" applyNumberFormat="1" applyFont="1" applyBorder="1" applyAlignment="1">
      <alignment horizontal="center" vertical="top"/>
    </xf>
    <xf numFmtId="170" fontId="34" fillId="0" borderId="38" xfId="0" applyNumberFormat="1" applyFont="1" applyBorder="1" applyAlignment="1">
      <alignment horizontal="center" vertical="top"/>
    </xf>
    <xf numFmtId="164" fontId="36" fillId="0" borderId="38" xfId="0" applyNumberFormat="1" applyFont="1" applyBorder="1" applyAlignment="1">
      <alignment horizontal="center" vertical="top"/>
    </xf>
    <xf numFmtId="170" fontId="34" fillId="0" borderId="22" xfId="0" applyNumberFormat="1" applyFont="1" applyBorder="1" applyAlignment="1">
      <alignment horizontal="center" vertical="top"/>
    </xf>
    <xf numFmtId="166" fontId="39" fillId="0" borderId="0" xfId="0" applyNumberFormat="1" applyFont="1" applyAlignment="1">
      <alignment horizontal="right" vertical="top"/>
    </xf>
    <xf numFmtId="164" fontId="39" fillId="0" borderId="0" xfId="0" applyNumberFormat="1" applyFont="1" applyAlignment="1">
      <alignment vertical="top"/>
    </xf>
    <xf numFmtId="165" fontId="29" fillId="0" borderId="0" xfId="0" applyNumberFormat="1" applyFont="1" applyAlignment="1">
      <alignment horizontal="right" vertical="top"/>
    </xf>
    <xf numFmtId="164" fontId="30" fillId="0" borderId="0" xfId="0" applyNumberFormat="1" applyFont="1" applyAlignment="1">
      <alignment horizontal="right" vertical="top"/>
    </xf>
    <xf numFmtId="164" fontId="30" fillId="0" borderId="0" xfId="0" applyNumberFormat="1" applyFont="1" applyAlignment="1">
      <alignment vertical="top"/>
    </xf>
    <xf numFmtId="165" fontId="42" fillId="0" borderId="0" xfId="0" applyNumberFormat="1" applyFont="1" applyAlignment="1">
      <alignment vertical="top"/>
    </xf>
    <xf numFmtId="165" fontId="43" fillId="0" borderId="0" xfId="0" applyNumberFormat="1" applyFont="1" applyAlignment="1">
      <alignment vertical="top"/>
    </xf>
    <xf numFmtId="164" fontId="29" fillId="0" borderId="12" xfId="0" applyNumberFormat="1" applyFont="1" applyBorder="1" applyAlignment="1">
      <alignment vertical="top"/>
    </xf>
    <xf numFmtId="165" fontId="24" fillId="0" borderId="12" xfId="0" applyNumberFormat="1" applyFont="1" applyBorder="1" applyAlignment="1">
      <alignment vertical="top"/>
    </xf>
    <xf numFmtId="165" fontId="20" fillId="0" borderId="12" xfId="0" applyNumberFormat="1" applyFont="1" applyBorder="1" applyAlignment="1">
      <alignment vertical="top"/>
    </xf>
    <xf numFmtId="165" fontId="26" fillId="0" borderId="12" xfId="0" applyNumberFormat="1" applyFont="1" applyBorder="1" applyAlignment="1">
      <alignment horizontal="right" vertical="top"/>
    </xf>
    <xf numFmtId="164" fontId="33" fillId="0" borderId="12" xfId="0" applyFont="1" applyBorder="1" applyAlignment="1">
      <alignment horizontal="center" vertical="center"/>
    </xf>
    <xf numFmtId="164" fontId="34" fillId="0" borderId="48" xfId="0" applyNumberFormat="1" applyFont="1" applyBorder="1" applyAlignment="1">
      <alignment horizontal="center" vertical="top"/>
    </xf>
    <xf numFmtId="164" fontId="36" fillId="0" borderId="33" xfId="0" applyNumberFormat="1" applyFont="1" applyBorder="1" applyAlignment="1">
      <alignment horizontal="center" vertical="center" wrapText="1"/>
    </xf>
    <xf numFmtId="164" fontId="0" fillId="0" borderId="33" xfId="0" applyFont="1" applyBorder="1" applyAlignment="1">
      <alignment/>
    </xf>
    <xf numFmtId="165" fontId="39" fillId="0" borderId="23" xfId="0" applyNumberFormat="1" applyFont="1" applyBorder="1" applyAlignment="1">
      <alignment vertical="top"/>
    </xf>
    <xf numFmtId="165" fontId="39" fillId="0" borderId="23" xfId="0" applyNumberFormat="1" applyFont="1" applyBorder="1" applyAlignment="1">
      <alignment horizontal="right" vertical="top"/>
    </xf>
    <xf numFmtId="165" fontId="0" fillId="0" borderId="23" xfId="0" applyNumberFormat="1" applyBorder="1" applyAlignment="1">
      <alignment vertical="top"/>
    </xf>
    <xf numFmtId="165" fontId="34" fillId="0" borderId="23" xfId="0" applyNumberFormat="1" applyFont="1" applyBorder="1" applyAlignment="1">
      <alignment vertical="top"/>
    </xf>
    <xf numFmtId="164" fontId="0" fillId="0" borderId="23" xfId="0" applyNumberFormat="1" applyBorder="1" applyAlignment="1">
      <alignment horizontal="right" vertical="top"/>
    </xf>
    <xf numFmtId="164" fontId="34" fillId="0" borderId="23" xfId="0" applyNumberFormat="1" applyFont="1" applyBorder="1" applyAlignment="1">
      <alignment vertical="top"/>
    </xf>
    <xf numFmtId="165" fontId="36" fillId="0" borderId="23" xfId="0" applyNumberFormat="1" applyFont="1" applyBorder="1" applyAlignment="1">
      <alignment vertical="top"/>
    </xf>
    <xf numFmtId="164" fontId="36" fillId="0" borderId="41" xfId="0" applyNumberFormat="1" applyFont="1" applyBorder="1" applyAlignment="1">
      <alignment horizontal="center" vertical="top"/>
    </xf>
    <xf numFmtId="165" fontId="39" fillId="0" borderId="38" xfId="0" applyNumberFormat="1" applyFont="1" applyBorder="1" applyAlignment="1">
      <alignment vertical="top"/>
    </xf>
    <xf numFmtId="165" fontId="34" fillId="0" borderId="38" xfId="0" applyNumberFormat="1" applyFont="1" applyBorder="1" applyAlignment="1">
      <alignment vertical="top"/>
    </xf>
    <xf numFmtId="164" fontId="34" fillId="0" borderId="38" xfId="0" applyNumberFormat="1" applyFont="1" applyBorder="1" applyAlignment="1">
      <alignment vertical="top"/>
    </xf>
    <xf numFmtId="165" fontId="36" fillId="0" borderId="38" xfId="0" applyNumberFormat="1" applyFont="1" applyBorder="1" applyAlignment="1">
      <alignment vertical="top"/>
    </xf>
    <xf numFmtId="165" fontId="44" fillId="0" borderId="38" xfId="0" applyNumberFormat="1" applyFont="1" applyBorder="1" applyAlignment="1">
      <alignment vertical="top"/>
    </xf>
    <xf numFmtId="164" fontId="36" fillId="0" borderId="21" xfId="0" applyNumberFormat="1" applyFont="1" applyBorder="1" applyAlignment="1">
      <alignment horizontal="center" vertical="top"/>
    </xf>
    <xf numFmtId="168" fontId="0" fillId="0" borderId="0" xfId="0" applyNumberFormat="1" applyAlignment="1">
      <alignment horizontal="right" vertical="top"/>
    </xf>
    <xf numFmtId="165" fontId="33" fillId="0" borderId="0" xfId="0" applyNumberFormat="1" applyFont="1" applyAlignment="1">
      <alignment vertical="top"/>
    </xf>
    <xf numFmtId="164" fontId="33" fillId="0" borderId="0" xfId="0" applyFont="1" applyAlignment="1">
      <alignment vertical="top"/>
    </xf>
    <xf numFmtId="164" fontId="31" fillId="0" borderId="0" xfId="0" applyNumberFormat="1" applyFont="1" applyAlignment="1">
      <alignment vertical="top"/>
    </xf>
    <xf numFmtId="166" fontId="33" fillId="0" borderId="0" xfId="0" applyNumberFormat="1" applyFont="1" applyAlignment="1">
      <alignment horizontal="right" vertical="top"/>
    </xf>
    <xf numFmtId="164" fontId="33" fillId="0" borderId="0" xfId="0" applyNumberFormat="1" applyFont="1" applyAlignment="1">
      <alignment vertical="top"/>
    </xf>
    <xf numFmtId="165" fontId="33" fillId="0" borderId="0" xfId="0" applyNumberFormat="1" applyFont="1" applyAlignment="1">
      <alignment horizontal="right" vertical="top"/>
    </xf>
    <xf numFmtId="164" fontId="33" fillId="0" borderId="0" xfId="0" applyNumberFormat="1" applyFont="1" applyAlignment="1">
      <alignment horizontal="right" vertical="top"/>
    </xf>
    <xf numFmtId="165" fontId="31" fillId="0" borderId="0" xfId="0" applyNumberFormat="1" applyFont="1" applyAlignment="1">
      <alignment horizontal="center" vertical="top"/>
    </xf>
    <xf numFmtId="165" fontId="39" fillId="0" borderId="23" xfId="0" applyNumberFormat="1" applyFont="1" applyBorder="1" applyAlignment="1">
      <alignment horizontal="center" vertical="top"/>
    </xf>
    <xf numFmtId="165" fontId="39" fillId="0" borderId="22" xfId="0" applyNumberFormat="1" applyFont="1" applyBorder="1" applyAlignment="1">
      <alignment horizontal="center" vertical="top"/>
    </xf>
    <xf numFmtId="164" fontId="36" fillId="0" borderId="0" xfId="0" applyFont="1" applyAlignment="1">
      <alignment vertical="top"/>
    </xf>
    <xf numFmtId="165" fontId="39" fillId="0" borderId="0" xfId="0" applyNumberFormat="1" applyFont="1" applyAlignment="1">
      <alignment horizontal="right" vertical="top"/>
    </xf>
    <xf numFmtId="165" fontId="33" fillId="0" borderId="19" xfId="0" applyNumberFormat="1" applyFont="1" applyBorder="1" applyAlignment="1">
      <alignment horizontal="center" vertical="center" wrapText="1"/>
    </xf>
    <xf numFmtId="164" fontId="0" fillId="0" borderId="36" xfId="0" applyFont="1" applyBorder="1" applyAlignment="1">
      <alignment vertical="top" wrapText="1"/>
    </xf>
    <xf numFmtId="164" fontId="0" fillId="0" borderId="33" xfId="0" applyFont="1" applyBorder="1" applyAlignment="1">
      <alignment horizontal="left" vertical="top" wrapText="1"/>
    </xf>
    <xf numFmtId="165" fontId="30" fillId="0" borderId="0" xfId="0" applyNumberFormat="1" applyFont="1" applyAlignment="1">
      <alignment horizontal="center" vertical="top"/>
    </xf>
    <xf numFmtId="165" fontId="34" fillId="0" borderId="45" xfId="0" applyNumberFormat="1" applyFont="1" applyBorder="1" applyAlignment="1">
      <alignment horizontal="right" vertical="top"/>
    </xf>
    <xf numFmtId="165" fontId="0" fillId="0" borderId="26" xfId="0" applyNumberFormat="1" applyBorder="1" applyAlignment="1">
      <alignment horizontal="center" vertical="top"/>
    </xf>
    <xf numFmtId="165" fontId="0" fillId="0" borderId="0" xfId="0" applyNumberFormat="1" applyBorder="1" applyAlignment="1">
      <alignment horizontal="center" vertical="top"/>
    </xf>
    <xf numFmtId="164" fontId="33" fillId="0" borderId="22" xfId="0" applyFont="1" applyBorder="1" applyAlignment="1">
      <alignment horizontal="center" vertical="center" wrapText="1"/>
    </xf>
    <xf numFmtId="164" fontId="33" fillId="0" borderId="22" xfId="0" applyFont="1" applyBorder="1" applyAlignment="1">
      <alignment horizontal="center" vertical="center"/>
    </xf>
    <xf numFmtId="166" fontId="33" fillId="0" borderId="22" xfId="0" applyNumberFormat="1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 wrapText="1"/>
    </xf>
    <xf numFmtId="164" fontId="39" fillId="0" borderId="12" xfId="0" applyFont="1" applyBorder="1" applyAlignment="1">
      <alignment horizontal="center" vertical="center"/>
    </xf>
    <xf numFmtId="166" fontId="39" fillId="0" borderId="20" xfId="0" applyNumberFormat="1" applyFont="1" applyBorder="1" applyAlignment="1">
      <alignment horizontal="center" vertical="center" wrapText="1"/>
    </xf>
    <xf numFmtId="165" fontId="39" fillId="0" borderId="20" xfId="0" applyNumberFormat="1" applyFont="1" applyBorder="1" applyAlignment="1">
      <alignment horizontal="center" vertical="center" wrapText="1"/>
    </xf>
    <xf numFmtId="165" fontId="45" fillId="0" borderId="21" xfId="0" applyNumberFormat="1" applyFont="1" applyBorder="1" applyAlignment="1">
      <alignment horizontal="center" vertical="center" wrapText="1"/>
    </xf>
    <xf numFmtId="165" fontId="45" fillId="0" borderId="20" xfId="0" applyNumberFormat="1" applyFont="1" applyBorder="1" applyAlignment="1">
      <alignment horizontal="center" vertical="center" wrapText="1"/>
    </xf>
    <xf numFmtId="164" fontId="45" fillId="0" borderId="20" xfId="0" applyNumberFormat="1" applyFont="1" applyBorder="1" applyAlignment="1">
      <alignment horizontal="center" vertical="center" wrapText="1"/>
    </xf>
    <xf numFmtId="165" fontId="45" fillId="0" borderId="30" xfId="0" applyNumberFormat="1" applyFont="1" applyBorder="1" applyAlignment="1">
      <alignment horizontal="center" vertical="center" wrapText="1"/>
    </xf>
    <xf numFmtId="165" fontId="45" fillId="0" borderId="13" xfId="0" applyNumberFormat="1" applyFont="1" applyBorder="1" applyAlignment="1">
      <alignment horizontal="right" vertical="center" wrapText="1"/>
    </xf>
    <xf numFmtId="164" fontId="39" fillId="0" borderId="22" xfId="0" applyFont="1" applyBorder="1" applyAlignment="1">
      <alignment horizontal="center" vertical="center"/>
    </xf>
    <xf numFmtId="165" fontId="39" fillId="0" borderId="21" xfId="0" applyNumberFormat="1" applyFont="1" applyBorder="1" applyAlignment="1">
      <alignment horizontal="center" vertical="center" wrapText="1"/>
    </xf>
    <xf numFmtId="169" fontId="39" fillId="0" borderId="20" xfId="0" applyNumberFormat="1" applyFont="1" applyBorder="1" applyAlignment="1">
      <alignment horizontal="center" vertical="center" wrapText="1"/>
    </xf>
    <xf numFmtId="164" fontId="39" fillId="0" borderId="39" xfId="0" applyFont="1" applyBorder="1" applyAlignment="1">
      <alignment/>
    </xf>
    <xf numFmtId="164" fontId="39" fillId="0" borderId="38" xfId="0" applyNumberFormat="1" applyFont="1" applyBorder="1" applyAlignment="1">
      <alignment horizontal="right" vertical="top"/>
    </xf>
    <xf numFmtId="165" fontId="35" fillId="0" borderId="38" xfId="0" applyNumberFormat="1" applyFont="1" applyBorder="1" applyAlignment="1">
      <alignment vertical="top"/>
    </xf>
    <xf numFmtId="171" fontId="0" fillId="0" borderId="0" xfId="0" applyNumberFormat="1" applyAlignment="1">
      <alignment vertical="top"/>
    </xf>
    <xf numFmtId="169" fontId="0" fillId="0" borderId="0" xfId="0" applyNumberFormat="1" applyAlignment="1">
      <alignment horizontal="right" vertical="top"/>
    </xf>
    <xf numFmtId="164" fontId="34" fillId="0" borderId="0" xfId="0" applyNumberFormat="1" applyFont="1" applyBorder="1" applyAlignment="1">
      <alignment horizontal="center" vertical="top"/>
    </xf>
    <xf numFmtId="165" fontId="34" fillId="0" borderId="0" xfId="0" applyNumberFormat="1" applyFont="1" applyBorder="1" applyAlignment="1">
      <alignment horizontal="center" vertical="top"/>
    </xf>
    <xf numFmtId="165" fontId="35" fillId="0" borderId="0" xfId="0" applyNumberFormat="1" applyFont="1" applyBorder="1" applyAlignment="1">
      <alignment horizontal="right" vertical="top"/>
    </xf>
    <xf numFmtId="164" fontId="34" fillId="0" borderId="39" xfId="0" applyNumberFormat="1" applyFont="1" applyBorder="1" applyAlignment="1">
      <alignment horizontal="center" vertical="top"/>
    </xf>
    <xf numFmtId="165" fontId="34" fillId="0" borderId="39" xfId="0" applyNumberFormat="1" applyFont="1" applyBorder="1" applyAlignment="1">
      <alignment horizontal="center" vertical="top"/>
    </xf>
    <xf numFmtId="165" fontId="0" fillId="0" borderId="39" xfId="0" applyNumberFormat="1" applyBorder="1" applyAlignment="1">
      <alignment vertical="top"/>
    </xf>
    <xf numFmtId="165" fontId="0" fillId="0" borderId="39" xfId="0" applyNumberFormat="1" applyBorder="1" applyAlignment="1">
      <alignment horizontal="center" vertical="top"/>
    </xf>
    <xf numFmtId="165" fontId="34" fillId="0" borderId="39" xfId="0" applyNumberFormat="1" applyFont="1" applyBorder="1" applyAlignment="1">
      <alignment vertical="top"/>
    </xf>
    <xf numFmtId="165" fontId="0" fillId="0" borderId="39" xfId="0" applyNumberFormat="1" applyBorder="1" applyAlignment="1">
      <alignment horizontal="right" vertical="top"/>
    </xf>
    <xf numFmtId="164" fontId="0" fillId="0" borderId="39" xfId="0" applyNumberFormat="1" applyBorder="1" applyAlignment="1">
      <alignment horizontal="right" vertical="top"/>
    </xf>
    <xf numFmtId="164" fontId="34" fillId="0" borderId="39" xfId="0" applyNumberFormat="1" applyFont="1" applyBorder="1" applyAlignment="1">
      <alignment vertical="top"/>
    </xf>
    <xf numFmtId="165" fontId="36" fillId="0" borderId="39" xfId="0" applyNumberFormat="1" applyFont="1" applyBorder="1" applyAlignment="1">
      <alignment vertical="top"/>
    </xf>
    <xf numFmtId="165" fontId="35" fillId="0" borderId="39" xfId="0" applyNumberFormat="1" applyFont="1" applyBorder="1" applyAlignment="1">
      <alignment horizontal="right" vertical="top"/>
    </xf>
    <xf numFmtId="166" fontId="0" fillId="0" borderId="25" xfId="0" applyNumberFormat="1" applyBorder="1" applyAlignment="1">
      <alignment horizontal="right" vertical="top"/>
    </xf>
    <xf numFmtId="165" fontId="33" fillId="0" borderId="12" xfId="0" applyNumberFormat="1" applyFont="1" applyBorder="1" applyAlignment="1">
      <alignment horizontal="center" vertical="top"/>
    </xf>
    <xf numFmtId="165" fontId="33" fillId="0" borderId="21" xfId="0" applyNumberFormat="1" applyFont="1" applyBorder="1" applyAlignment="1">
      <alignment horizontal="center" vertical="top"/>
    </xf>
    <xf numFmtId="165" fontId="33" fillId="0" borderId="30" xfId="0" applyNumberFormat="1" applyFont="1" applyBorder="1" applyAlignment="1">
      <alignment horizontal="center" vertical="top"/>
    </xf>
    <xf numFmtId="165" fontId="33" fillId="0" borderId="12" xfId="0" applyNumberFormat="1" applyFont="1" applyBorder="1" applyAlignment="1">
      <alignment horizontal="right" vertical="top"/>
    </xf>
    <xf numFmtId="164" fontId="33" fillId="0" borderId="12" xfId="0" applyNumberFormat="1" applyFont="1" applyBorder="1" applyAlignment="1">
      <alignment horizontal="right" vertical="top"/>
    </xf>
    <xf numFmtId="164" fontId="33" fillId="0" borderId="12" xfId="0" applyNumberFormat="1" applyFont="1" applyBorder="1" applyAlignment="1">
      <alignment horizontal="center" vertical="top"/>
    </xf>
    <xf numFmtId="165" fontId="0" fillId="0" borderId="21" xfId="0" applyNumberFormat="1" applyBorder="1" applyAlignment="1">
      <alignment horizontal="center" vertical="top"/>
    </xf>
    <xf numFmtId="165" fontId="35" fillId="0" borderId="48" xfId="0" applyNumberFormat="1" applyFont="1" applyBorder="1" applyAlignment="1">
      <alignment horizontal="right" vertical="top"/>
    </xf>
    <xf numFmtId="165" fontId="26" fillId="0" borderId="0" xfId="0" applyNumberFormat="1" applyFont="1" applyAlignment="1">
      <alignment vertical="top"/>
    </xf>
    <xf numFmtId="165" fontId="0" fillId="0" borderId="48" xfId="0" applyNumberFormat="1" applyBorder="1" applyAlignment="1">
      <alignment vertical="top"/>
    </xf>
    <xf numFmtId="167" fontId="34" fillId="0" borderId="34" xfId="0" applyNumberFormat="1" applyFont="1" applyBorder="1" applyAlignment="1">
      <alignment horizontal="center" vertical="top"/>
    </xf>
    <xf numFmtId="165" fontId="36" fillId="0" borderId="36" xfId="0" applyNumberFormat="1" applyFont="1" applyBorder="1" applyAlignment="1">
      <alignment horizontal="center" vertical="top"/>
    </xf>
    <xf numFmtId="165" fontId="0" fillId="0" borderId="33" xfId="0" applyNumberFormat="1" applyBorder="1" applyAlignment="1">
      <alignment vertical="top"/>
    </xf>
    <xf numFmtId="165" fontId="0" fillId="0" borderId="36" xfId="0" applyNumberFormat="1" applyBorder="1" applyAlignment="1">
      <alignment vertical="top"/>
    </xf>
    <xf numFmtId="165" fontId="36" fillId="0" borderId="33" xfId="0" applyNumberFormat="1" applyFont="1" applyBorder="1" applyAlignment="1">
      <alignment horizontal="center" vertical="top"/>
    </xf>
    <xf numFmtId="165" fontId="0" fillId="0" borderId="37" xfId="0" applyNumberFormat="1" applyBorder="1" applyAlignment="1">
      <alignment vertical="top"/>
    </xf>
    <xf numFmtId="166" fontId="0" fillId="0" borderId="22" xfId="0" applyNumberFormat="1" applyBorder="1" applyAlignment="1">
      <alignment horizontal="right" vertical="top"/>
    </xf>
    <xf numFmtId="164" fontId="0" fillId="0" borderId="22" xfId="0" applyNumberFormat="1" applyBorder="1" applyAlignment="1">
      <alignment vertical="top"/>
    </xf>
    <xf numFmtId="165" fontId="33" fillId="0" borderId="30" xfId="0" applyNumberFormat="1" applyFont="1" applyBorder="1" applyAlignment="1">
      <alignment horizontal="center" vertical="center" wrapText="1"/>
    </xf>
    <xf numFmtId="164" fontId="0" fillId="0" borderId="35" xfId="0" applyFont="1" applyFill="1" applyBorder="1" applyAlignment="1">
      <alignment/>
    </xf>
    <xf numFmtId="164" fontId="37" fillId="0" borderId="34" xfId="0" applyFont="1" applyBorder="1" applyAlignment="1">
      <alignment vertical="top"/>
    </xf>
    <xf numFmtId="165" fontId="0" fillId="0" borderId="41" xfId="0" applyNumberFormat="1" applyBorder="1" applyAlignment="1">
      <alignment vertical="top"/>
    </xf>
    <xf numFmtId="165" fontId="33" fillId="0" borderId="19" xfId="0" applyNumberFormat="1" applyFont="1" applyBorder="1" applyAlignment="1">
      <alignment horizontal="right" vertical="center" wrapText="1"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center" vertical="center"/>
    </xf>
    <xf numFmtId="169" fontId="0" fillId="0" borderId="25" xfId="0" applyNumberFormat="1" applyFont="1" applyBorder="1" applyAlignment="1">
      <alignment horizontal="center" vertical="center" wrapText="1"/>
    </xf>
    <xf numFmtId="165" fontId="0" fillId="0" borderId="25" xfId="0" applyNumberFormat="1" applyFont="1" applyBorder="1" applyAlignment="1">
      <alignment horizontal="center" vertical="center" wrapText="1"/>
    </xf>
    <xf numFmtId="166" fontId="0" fillId="0" borderId="25" xfId="0" applyNumberFormat="1" applyFont="1" applyBorder="1" applyAlignment="1">
      <alignment horizontal="center" vertical="center" wrapText="1"/>
    </xf>
    <xf numFmtId="165" fontId="0" fillId="0" borderId="25" xfId="0" applyNumberFormat="1" applyFont="1" applyBorder="1" applyAlignment="1">
      <alignment horizontal="right" vertical="center" wrapText="1"/>
    </xf>
    <xf numFmtId="165" fontId="33" fillId="0" borderId="31" xfId="0" applyNumberFormat="1" applyFont="1" applyBorder="1" applyAlignment="1">
      <alignment horizontal="right" vertical="center" wrapText="1"/>
    </xf>
    <xf numFmtId="164" fontId="33" fillId="0" borderId="25" xfId="0" applyNumberFormat="1" applyFont="1" applyBorder="1" applyAlignment="1">
      <alignment horizontal="center" vertical="center" wrapText="1"/>
    </xf>
    <xf numFmtId="165" fontId="33" fillId="0" borderId="26" xfId="0" applyNumberFormat="1" applyFont="1" applyBorder="1" applyAlignment="1">
      <alignment horizontal="center" vertical="center" wrapText="1"/>
    </xf>
    <xf numFmtId="164" fontId="0" fillId="0" borderId="10" xfId="0" applyFont="1" applyBorder="1" applyAlignment="1">
      <alignment horizontal="left" vertical="center"/>
    </xf>
    <xf numFmtId="164" fontId="0" fillId="0" borderId="10" xfId="0" applyFont="1" applyBorder="1" applyAlignment="1">
      <alignment horizontal="center" vertical="center"/>
    </xf>
    <xf numFmtId="166" fontId="0" fillId="0" borderId="34" xfId="0" applyNumberFormat="1" applyFont="1" applyBorder="1" applyAlignment="1">
      <alignment horizontal="center" vertical="center" wrapText="1"/>
    </xf>
    <xf numFmtId="165" fontId="0" fillId="0" borderId="34" xfId="0" applyNumberFormat="1" applyFont="1" applyBorder="1" applyAlignment="1">
      <alignment horizontal="center" vertical="center" wrapText="1"/>
    </xf>
    <xf numFmtId="165" fontId="0" fillId="0" borderId="34" xfId="0" applyNumberFormat="1" applyFont="1" applyBorder="1" applyAlignment="1">
      <alignment horizontal="right" vertical="center" wrapText="1"/>
    </xf>
    <xf numFmtId="165" fontId="33" fillId="0" borderId="36" xfId="0" applyNumberFormat="1" applyFont="1" applyBorder="1" applyAlignment="1">
      <alignment horizontal="right" vertical="center" wrapText="1"/>
    </xf>
    <xf numFmtId="165" fontId="33" fillId="0" borderId="34" xfId="0" applyNumberFormat="1" applyFont="1" applyBorder="1" applyAlignment="1">
      <alignment horizontal="center" vertical="center" wrapText="1"/>
    </xf>
    <xf numFmtId="164" fontId="33" fillId="0" borderId="34" xfId="0" applyNumberFormat="1" applyFont="1" applyBorder="1" applyAlignment="1">
      <alignment horizontal="center" vertical="center" wrapText="1"/>
    </xf>
    <xf numFmtId="165" fontId="0" fillId="0" borderId="35" xfId="0" applyNumberFormat="1" applyFont="1" applyBorder="1" applyAlignment="1">
      <alignment horizontal="center" vertical="center" wrapText="1"/>
    </xf>
    <xf numFmtId="164" fontId="0" fillId="0" borderId="34" xfId="0" applyFont="1" applyBorder="1" applyAlignment="1">
      <alignment horizontal="center" vertical="center" wrapText="1"/>
    </xf>
    <xf numFmtId="169" fontId="0" fillId="0" borderId="34" xfId="0" applyNumberFormat="1" applyFont="1" applyBorder="1" applyAlignment="1">
      <alignment horizontal="center" vertical="center" wrapText="1"/>
    </xf>
    <xf numFmtId="165" fontId="0" fillId="0" borderId="36" xfId="0" applyNumberFormat="1" applyFont="1" applyBorder="1" applyAlignment="1">
      <alignment horizontal="right" vertical="center" wrapText="1"/>
    </xf>
    <xf numFmtId="165" fontId="33" fillId="0" borderId="35" xfId="0" applyNumberFormat="1" applyFont="1" applyBorder="1" applyAlignment="1">
      <alignment horizontal="center" vertical="center" wrapText="1"/>
    </xf>
    <xf numFmtId="165" fontId="39" fillId="0" borderId="34" xfId="0" applyNumberFormat="1" applyFont="1" applyBorder="1" applyAlignment="1">
      <alignment horizontal="right" vertical="center" wrapText="1"/>
    </xf>
    <xf numFmtId="165" fontId="39" fillId="0" borderId="27" xfId="0" applyNumberFormat="1" applyFont="1" applyBorder="1" applyAlignment="1">
      <alignment horizontal="right" vertical="center" wrapText="1"/>
    </xf>
    <xf numFmtId="168" fontId="34" fillId="0" borderId="34" xfId="0" applyNumberFormat="1" applyFont="1" applyBorder="1" applyAlignment="1">
      <alignment vertical="top"/>
    </xf>
    <xf numFmtId="172" fontId="32" fillId="0" borderId="0" xfId="0" applyNumberFormat="1" applyFont="1" applyAlignment="1">
      <alignment vertical="top"/>
    </xf>
    <xf numFmtId="164" fontId="0" fillId="0" borderId="15" xfId="0" applyFont="1" applyBorder="1" applyAlignment="1">
      <alignment/>
    </xf>
    <xf numFmtId="164" fontId="0" fillId="0" borderId="16" xfId="0" applyBorder="1" applyAlignment="1">
      <alignment/>
    </xf>
    <xf numFmtId="165" fontId="39" fillId="0" borderId="13" xfId="0" applyNumberFormat="1" applyFont="1" applyBorder="1" applyAlignment="1">
      <alignment vertical="top"/>
    </xf>
    <xf numFmtId="165" fontId="0" fillId="0" borderId="16" xfId="0" applyNumberFormat="1" applyBorder="1" applyAlignment="1">
      <alignment vertical="top"/>
    </xf>
    <xf numFmtId="165" fontId="34" fillId="0" borderId="13" xfId="0" applyNumberFormat="1" applyFont="1" applyBorder="1" applyAlignment="1">
      <alignment vertical="top"/>
    </xf>
    <xf numFmtId="164" fontId="34" fillId="0" borderId="13" xfId="0" applyNumberFormat="1" applyFont="1" applyBorder="1" applyAlignment="1">
      <alignment vertical="top"/>
    </xf>
    <xf numFmtId="165" fontId="36" fillId="0" borderId="13" xfId="0" applyNumberFormat="1" applyFont="1" applyBorder="1" applyAlignment="1">
      <alignment vertical="top"/>
    </xf>
    <xf numFmtId="164" fontId="0" fillId="0" borderId="14" xfId="0" applyFont="1" applyBorder="1" applyAlignment="1">
      <alignment/>
    </xf>
    <xf numFmtId="165" fontId="34" fillId="0" borderId="14" xfId="0" applyNumberFormat="1" applyFont="1" applyBorder="1" applyAlignment="1">
      <alignment horizontal="center" vertical="top"/>
    </xf>
    <xf numFmtId="165" fontId="34" fillId="0" borderId="16" xfId="0" applyNumberFormat="1" applyFont="1" applyBorder="1" applyAlignment="1">
      <alignment horizontal="right" vertical="top"/>
    </xf>
    <xf numFmtId="165" fontId="36" fillId="0" borderId="13" xfId="0" applyNumberFormat="1" applyFont="1" applyBorder="1" applyAlignment="1">
      <alignment horizontal="center" vertical="top"/>
    </xf>
    <xf numFmtId="164" fontId="0" fillId="0" borderId="30" xfId="0" applyFont="1" applyBorder="1" applyAlignment="1">
      <alignment/>
    </xf>
    <xf numFmtId="164" fontId="0" fillId="0" borderId="21" xfId="0" applyBorder="1" applyAlignment="1">
      <alignment/>
    </xf>
    <xf numFmtId="165" fontId="34" fillId="0" borderId="30" xfId="0" applyNumberFormat="1" applyFont="1" applyBorder="1" applyAlignment="1">
      <alignment horizontal="center" vertical="top"/>
    </xf>
    <xf numFmtId="165" fontId="36" fillId="0" borderId="57" xfId="0" applyNumberFormat="1" applyFont="1" applyBorder="1" applyAlignment="1">
      <alignment horizontal="center" vertical="top"/>
    </xf>
    <xf numFmtId="165" fontId="36" fillId="0" borderId="58" xfId="0" applyNumberFormat="1" applyFont="1" applyBorder="1" applyAlignment="1">
      <alignment horizontal="center" vertical="top"/>
    </xf>
    <xf numFmtId="165" fontId="36" fillId="0" borderId="59" xfId="0" applyNumberFormat="1" applyFont="1" applyBorder="1" applyAlignment="1">
      <alignment horizontal="center" vertical="top"/>
    </xf>
    <xf numFmtId="165" fontId="34" fillId="0" borderId="21" xfId="0" applyNumberFormat="1" applyFont="1" applyBorder="1" applyAlignment="1">
      <alignment horizontal="right" vertical="top"/>
    </xf>
    <xf numFmtId="167" fontId="36" fillId="0" borderId="27" xfId="0" applyNumberFormat="1" applyFont="1" applyBorder="1" applyAlignment="1">
      <alignment horizontal="center" vertical="center" wrapText="1"/>
    </xf>
    <xf numFmtId="164" fontId="34" fillId="0" borderId="12" xfId="0" applyNumberFormat="1" applyFont="1" applyBorder="1" applyAlignment="1">
      <alignment horizontal="center" vertical="top"/>
    </xf>
    <xf numFmtId="165" fontId="34" fillId="0" borderId="12" xfId="0" applyNumberFormat="1" applyFont="1" applyBorder="1" applyAlignment="1">
      <alignment horizontal="center" vertical="top"/>
    </xf>
    <xf numFmtId="165" fontId="34" fillId="0" borderId="12" xfId="0" applyNumberFormat="1" applyFont="1" applyBorder="1" applyAlignment="1">
      <alignment vertical="top"/>
    </xf>
    <xf numFmtId="165" fontId="36" fillId="0" borderId="12" xfId="0" applyNumberFormat="1" applyFont="1" applyBorder="1" applyAlignment="1">
      <alignment vertical="top"/>
    </xf>
    <xf numFmtId="165" fontId="35" fillId="0" borderId="12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center" vertical="top"/>
    </xf>
    <xf numFmtId="165" fontId="39" fillId="0" borderId="25" xfId="0" applyNumberFormat="1" applyFont="1" applyBorder="1" applyAlignment="1">
      <alignment horizontal="right" vertical="center" wrapText="1"/>
    </xf>
    <xf numFmtId="165" fontId="0" fillId="0" borderId="31" xfId="0" applyNumberFormat="1" applyFont="1" applyBorder="1" applyAlignment="1">
      <alignment horizontal="center" vertical="center" wrapText="1"/>
    </xf>
    <xf numFmtId="164" fontId="0" fillId="0" borderId="25" xfId="0" applyNumberFormat="1" applyFont="1" applyBorder="1" applyAlignment="1">
      <alignment horizontal="center" vertical="center" wrapText="1"/>
    </xf>
    <xf numFmtId="165" fontId="0" fillId="0" borderId="26" xfId="0" applyNumberFormat="1" applyFont="1" applyBorder="1" applyAlignment="1">
      <alignment horizontal="center" vertical="center" wrapText="1"/>
    </xf>
    <xf numFmtId="165" fontId="33" fillId="0" borderId="22" xfId="0" applyNumberFormat="1" applyFont="1" applyBorder="1" applyAlignment="1">
      <alignment vertical="top"/>
    </xf>
    <xf numFmtId="164" fontId="0" fillId="0" borderId="22" xfId="0" applyFont="1" applyBorder="1" applyAlignment="1">
      <alignment vertical="top"/>
    </xf>
    <xf numFmtId="164" fontId="36" fillId="0" borderId="12" xfId="0" applyNumberFormat="1" applyFont="1" applyBorder="1" applyAlignment="1">
      <alignment horizontal="center" vertical="top"/>
    </xf>
    <xf numFmtId="164" fontId="0" fillId="0" borderId="13" xfId="0" applyFont="1" applyBorder="1" applyAlignment="1">
      <alignment vertical="top"/>
    </xf>
    <xf numFmtId="164" fontId="0" fillId="0" borderId="14" xfId="0" applyFont="1" applyFill="1" applyBorder="1" applyAlignment="1">
      <alignment/>
    </xf>
    <xf numFmtId="164" fontId="36" fillId="0" borderId="14" xfId="0" applyNumberFormat="1" applyFont="1" applyBorder="1" applyAlignment="1">
      <alignment horizontal="center" vertical="top"/>
    </xf>
    <xf numFmtId="164" fontId="36" fillId="0" borderId="13" xfId="0" applyNumberFormat="1" applyFont="1" applyBorder="1" applyAlignment="1">
      <alignment horizontal="center" vertical="top"/>
    </xf>
    <xf numFmtId="164" fontId="0" fillId="0" borderId="13" xfId="0" applyBorder="1" applyAlignment="1">
      <alignment horizontal="center"/>
    </xf>
    <xf numFmtId="166" fontId="36" fillId="0" borderId="13" xfId="0" applyNumberFormat="1" applyFont="1" applyBorder="1" applyAlignment="1">
      <alignment horizontal="center" vertical="top"/>
    </xf>
    <xf numFmtId="164" fontId="0" fillId="0" borderId="25" xfId="0" applyBorder="1" applyAlignment="1">
      <alignment horizontal="center"/>
    </xf>
    <xf numFmtId="166" fontId="36" fillId="0" borderId="25" xfId="0" applyNumberFormat="1" applyFont="1" applyBorder="1" applyAlignment="1">
      <alignment horizontal="center" vertical="top"/>
    </xf>
    <xf numFmtId="164" fontId="0" fillId="0" borderId="20" xfId="0" applyBorder="1" applyAlignment="1">
      <alignment horizontal="center"/>
    </xf>
    <xf numFmtId="164" fontId="0" fillId="0" borderId="22" xfId="0" applyBorder="1" applyAlignment="1">
      <alignment horizontal="center"/>
    </xf>
    <xf numFmtId="166" fontId="27" fillId="0" borderId="0" xfId="0" applyNumberFormat="1" applyFont="1" applyAlignment="1">
      <alignment horizontal="right" vertical="top"/>
    </xf>
    <xf numFmtId="165" fontId="35" fillId="0" borderId="45" xfId="0" applyNumberFormat="1" applyFont="1" applyBorder="1" applyAlignment="1">
      <alignment horizontal="center" vertical="top"/>
    </xf>
    <xf numFmtId="164" fontId="35" fillId="0" borderId="27" xfId="0" applyNumberFormat="1" applyFont="1" applyBorder="1" applyAlignment="1">
      <alignment horizontal="center" vertical="center" wrapText="1"/>
    </xf>
    <xf numFmtId="164" fontId="0" fillId="0" borderId="45" xfId="0" applyFont="1" applyBorder="1" applyAlignment="1">
      <alignment horizontal="center" vertical="center" wrapText="1"/>
    </xf>
    <xf numFmtId="164" fontId="33" fillId="0" borderId="46" xfId="0" applyFont="1" applyBorder="1" applyAlignment="1">
      <alignment horizontal="center" vertical="top"/>
    </xf>
    <xf numFmtId="164" fontId="0" fillId="0" borderId="46" xfId="0" applyFont="1" applyBorder="1" applyAlignment="1">
      <alignment horizontal="left" vertical="center"/>
    </xf>
    <xf numFmtId="164" fontId="0" fillId="0" borderId="46" xfId="0" applyFont="1" applyBorder="1" applyAlignment="1">
      <alignment horizontal="center" vertical="center"/>
    </xf>
    <xf numFmtId="166" fontId="0" fillId="0" borderId="45" xfId="0" applyNumberFormat="1" applyFont="1" applyBorder="1" applyAlignment="1">
      <alignment horizontal="center" vertical="center" wrapText="1"/>
    </xf>
    <xf numFmtId="165" fontId="39" fillId="0" borderId="45" xfId="0" applyNumberFormat="1" applyFont="1" applyBorder="1" applyAlignment="1">
      <alignment horizontal="center" vertical="center" wrapText="1"/>
    </xf>
    <xf numFmtId="165" fontId="39" fillId="0" borderId="45" xfId="0" applyNumberFormat="1" applyFont="1" applyBorder="1" applyAlignment="1">
      <alignment horizontal="right" vertical="center" wrapText="1"/>
    </xf>
    <xf numFmtId="165" fontId="0" fillId="0" borderId="48" xfId="0" applyNumberFormat="1" applyFont="1" applyBorder="1" applyAlignment="1">
      <alignment horizontal="center" vertical="center" wrapText="1"/>
    </xf>
    <xf numFmtId="165" fontId="0" fillId="0" borderId="45" xfId="0" applyNumberFormat="1" applyFont="1" applyBorder="1" applyAlignment="1">
      <alignment horizontal="center" vertical="center" wrapText="1"/>
    </xf>
    <xf numFmtId="165" fontId="0" fillId="0" borderId="45" xfId="0" applyNumberFormat="1" applyFont="1" applyBorder="1" applyAlignment="1">
      <alignment horizontal="right" vertical="center" wrapText="1"/>
    </xf>
    <xf numFmtId="164" fontId="0" fillId="0" borderId="45" xfId="0" applyNumberFormat="1" applyFont="1" applyBorder="1" applyAlignment="1">
      <alignment horizontal="center" vertical="center" wrapText="1"/>
    </xf>
    <xf numFmtId="165" fontId="0" fillId="0" borderId="47" xfId="0" applyNumberFormat="1" applyFont="1" applyBorder="1" applyAlignment="1">
      <alignment horizontal="center" vertical="center" wrapText="1"/>
    </xf>
    <xf numFmtId="165" fontId="33" fillId="0" borderId="45" xfId="0" applyNumberFormat="1" applyFont="1" applyBorder="1" applyAlignment="1">
      <alignment horizontal="right" vertical="center" wrapText="1"/>
    </xf>
    <xf numFmtId="164" fontId="0" fillId="0" borderId="10" xfId="0" applyFont="1" applyBorder="1" applyAlignment="1">
      <alignment horizontal="center" vertical="top"/>
    </xf>
    <xf numFmtId="165" fontId="39" fillId="0" borderId="34" xfId="0" applyNumberFormat="1" applyFont="1" applyBorder="1" applyAlignment="1">
      <alignment horizontal="center" vertical="center" wrapText="1"/>
    </xf>
    <xf numFmtId="165" fontId="0" fillId="0" borderId="36" xfId="0" applyNumberFormat="1" applyFont="1" applyBorder="1" applyAlignment="1">
      <alignment horizontal="center" vertical="center" wrapText="1"/>
    </xf>
    <xf numFmtId="164" fontId="0" fillId="0" borderId="34" xfId="0" applyNumberFormat="1" applyFont="1" applyBorder="1" applyAlignment="1">
      <alignment horizontal="center" vertical="center" wrapText="1"/>
    </xf>
    <xf numFmtId="165" fontId="33" fillId="0" borderId="34" xfId="0" applyNumberFormat="1" applyFont="1" applyBorder="1" applyAlignment="1">
      <alignment horizontal="right" vertical="center" wrapText="1"/>
    </xf>
    <xf numFmtId="165" fontId="39" fillId="0" borderId="36" xfId="0" applyNumberFormat="1" applyFont="1" applyBorder="1" applyAlignment="1">
      <alignment horizontal="center" vertical="center" wrapText="1"/>
    </xf>
    <xf numFmtId="165" fontId="39" fillId="0" borderId="25" xfId="0" applyNumberFormat="1" applyFont="1" applyBorder="1" applyAlignment="1">
      <alignment horizontal="center" vertical="center" wrapText="1"/>
    </xf>
    <xf numFmtId="165" fontId="39" fillId="0" borderId="31" xfId="0" applyNumberFormat="1" applyFont="1" applyBorder="1" applyAlignment="1">
      <alignment horizontal="center" vertical="center" wrapText="1"/>
    </xf>
    <xf numFmtId="164" fontId="0" fillId="0" borderId="45" xfId="0" applyFont="1" applyBorder="1" applyAlignment="1">
      <alignment horizontal="right" vertical="center" wrapText="1"/>
    </xf>
    <xf numFmtId="169" fontId="0" fillId="0" borderId="45" xfId="0" applyNumberFormat="1" applyFont="1" applyBorder="1" applyAlignment="1">
      <alignment horizontal="center" vertical="center" wrapText="1"/>
    </xf>
    <xf numFmtId="165" fontId="39" fillId="0" borderId="48" xfId="0" applyNumberFormat="1" applyFont="1" applyBorder="1" applyAlignment="1">
      <alignment horizontal="right" vertical="center" wrapText="1"/>
    </xf>
    <xf numFmtId="165" fontId="33" fillId="0" borderId="45" xfId="0" applyNumberFormat="1" applyFont="1" applyBorder="1" applyAlignment="1">
      <alignment horizontal="center" vertical="center" wrapText="1"/>
    </xf>
    <xf numFmtId="164" fontId="33" fillId="0" borderId="45" xfId="0" applyNumberFormat="1" applyFont="1" applyBorder="1" applyAlignment="1">
      <alignment horizontal="center" vertical="center" wrapText="1"/>
    </xf>
    <xf numFmtId="165" fontId="33" fillId="0" borderId="47" xfId="0" applyNumberFormat="1" applyFont="1" applyBorder="1" applyAlignment="1">
      <alignment horizontal="center" vertical="center" wrapText="1"/>
    </xf>
    <xf numFmtId="164" fontId="0" fillId="0" borderId="10" xfId="0" applyBorder="1" applyAlignment="1">
      <alignment horizontal="center" vertical="center"/>
    </xf>
    <xf numFmtId="165" fontId="39" fillId="0" borderId="36" xfId="0" applyNumberFormat="1" applyFont="1" applyBorder="1" applyAlignment="1">
      <alignment horizontal="right" vertical="center" wrapText="1"/>
    </xf>
    <xf numFmtId="164" fontId="39" fillId="0" borderId="34" xfId="0" applyNumberFormat="1" applyFont="1" applyBorder="1" applyAlignment="1">
      <alignment horizontal="right" vertical="center" wrapText="1"/>
    </xf>
    <xf numFmtId="164" fontId="0" fillId="0" borderId="27" xfId="0" applyFont="1" applyBorder="1" applyAlignment="1">
      <alignment horizontal="right" vertical="center" wrapText="1"/>
    </xf>
    <xf numFmtId="164" fontId="33" fillId="0" borderId="28" xfId="0" applyFont="1" applyBorder="1" applyAlignment="1">
      <alignment horizontal="center" vertical="top"/>
    </xf>
    <xf numFmtId="164" fontId="0" fillId="0" borderId="28" xfId="0" applyFont="1" applyBorder="1" applyAlignment="1">
      <alignment horizontal="left" vertical="center"/>
    </xf>
    <xf numFmtId="164" fontId="0" fillId="0" borderId="28" xfId="0" applyFont="1" applyBorder="1" applyAlignment="1">
      <alignment horizontal="center" vertical="center"/>
    </xf>
    <xf numFmtId="169" fontId="0" fillId="0" borderId="27" xfId="0" applyNumberFormat="1" applyFont="1" applyBorder="1" applyAlignment="1">
      <alignment horizontal="center" vertical="center" wrapText="1"/>
    </xf>
    <xf numFmtId="165" fontId="39" fillId="0" borderId="27" xfId="0" applyNumberFormat="1" applyFont="1" applyBorder="1" applyAlignment="1">
      <alignment horizontal="center" vertical="center" wrapText="1"/>
    </xf>
    <xf numFmtId="166" fontId="0" fillId="0" borderId="27" xfId="0" applyNumberFormat="1" applyFont="1" applyBorder="1" applyAlignment="1">
      <alignment horizontal="center" vertical="center" wrapText="1"/>
    </xf>
    <xf numFmtId="164" fontId="39" fillId="0" borderId="27" xfId="0" applyNumberFormat="1" applyFont="1" applyBorder="1" applyAlignment="1">
      <alignment horizontal="right" vertical="center" wrapText="1"/>
    </xf>
    <xf numFmtId="165" fontId="39" fillId="0" borderId="33" xfId="0" applyNumberFormat="1" applyFont="1" applyBorder="1" applyAlignment="1">
      <alignment horizontal="right" vertical="center" wrapText="1"/>
    </xf>
    <xf numFmtId="165" fontId="33" fillId="0" borderId="27" xfId="0" applyNumberFormat="1" applyFont="1" applyBorder="1" applyAlignment="1">
      <alignment horizontal="center" vertical="center" wrapText="1"/>
    </xf>
    <xf numFmtId="164" fontId="33" fillId="0" borderId="27" xfId="0" applyNumberFormat="1" applyFont="1" applyBorder="1" applyAlignment="1">
      <alignment horizontal="center" vertical="center" wrapText="1"/>
    </xf>
    <xf numFmtId="165" fontId="33" fillId="0" borderId="29" xfId="0" applyNumberFormat="1" applyFont="1" applyBorder="1" applyAlignment="1">
      <alignment horizontal="center" vertical="center" wrapText="1"/>
    </xf>
    <xf numFmtId="165" fontId="0" fillId="0" borderId="60" xfId="0" applyNumberFormat="1" applyBorder="1" applyAlignment="1">
      <alignment horizontal="center" vertical="top"/>
    </xf>
    <xf numFmtId="165" fontId="0" fillId="0" borderId="61" xfId="0" applyNumberFormat="1" applyBorder="1" applyAlignment="1">
      <alignment vertical="top"/>
    </xf>
    <xf numFmtId="164" fontId="34" fillId="0" borderId="21" xfId="0" applyNumberFormat="1" applyFont="1" applyBorder="1" applyAlignment="1">
      <alignment horizontal="center" vertical="top"/>
    </xf>
    <xf numFmtId="165" fontId="0" fillId="0" borderId="30" xfId="0" applyNumberFormat="1" applyBorder="1" applyAlignment="1">
      <alignment horizontal="center" vertical="top"/>
    </xf>
    <xf numFmtId="165" fontId="34" fillId="0" borderId="21" xfId="0" applyNumberFormat="1" applyFont="1" applyBorder="1" applyAlignment="1">
      <alignment vertical="top"/>
    </xf>
    <xf numFmtId="165" fontId="0" fillId="0" borderId="30" xfId="0" applyNumberFormat="1" applyBorder="1" applyAlignment="1">
      <alignment vertical="top"/>
    </xf>
    <xf numFmtId="164" fontId="34" fillId="0" borderId="12" xfId="0" applyNumberFormat="1" applyFont="1" applyBorder="1" applyAlignment="1">
      <alignment vertical="top"/>
    </xf>
    <xf numFmtId="165" fontId="0" fillId="0" borderId="21" xfId="0" applyNumberFormat="1" applyBorder="1" applyAlignment="1">
      <alignment vertical="top"/>
    </xf>
    <xf numFmtId="169" fontId="34" fillId="0" borderId="34" xfId="0" applyNumberFormat="1" applyFont="1" applyBorder="1" applyAlignment="1">
      <alignment horizontal="center" vertical="top"/>
    </xf>
    <xf numFmtId="169" fontId="34" fillId="0" borderId="27" xfId="0" applyNumberFormat="1" applyFont="1" applyBorder="1" applyAlignment="1">
      <alignment horizontal="center" vertical="top"/>
    </xf>
    <xf numFmtId="165" fontId="0" fillId="0" borderId="31" xfId="0" applyNumberFormat="1" applyBorder="1" applyAlignment="1">
      <alignment horizontal="center" vertical="top"/>
    </xf>
    <xf numFmtId="165" fontId="36" fillId="0" borderId="29" xfId="0" applyNumberFormat="1" applyFont="1" applyBorder="1" applyAlignment="1">
      <alignment vertical="top"/>
    </xf>
    <xf numFmtId="164" fontId="0" fillId="0" borderId="3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 wrapText="1"/>
    </xf>
    <xf numFmtId="165" fontId="0" fillId="0" borderId="27" xfId="0" applyNumberFormat="1" applyFont="1" applyBorder="1" applyAlignment="1">
      <alignment horizontal="center" vertical="center" wrapText="1"/>
    </xf>
    <xf numFmtId="165" fontId="0" fillId="0" borderId="27" xfId="0" applyNumberFormat="1" applyFont="1" applyBorder="1" applyAlignment="1">
      <alignment horizontal="right" vertical="center" wrapText="1"/>
    </xf>
    <xf numFmtId="165" fontId="0" fillId="0" borderId="33" xfId="0" applyNumberFormat="1" applyFont="1" applyBorder="1" applyAlignment="1">
      <alignment horizontal="center" vertical="center" wrapText="1"/>
    </xf>
    <xf numFmtId="165" fontId="0" fillId="0" borderId="29" xfId="0" applyNumberFormat="1" applyFont="1" applyBorder="1" applyAlignment="1">
      <alignment horizontal="center" vertical="center" wrapText="1"/>
    </xf>
    <xf numFmtId="164" fontId="31" fillId="0" borderId="0" xfId="0" applyFont="1" applyAlignment="1">
      <alignment vertical="top"/>
    </xf>
    <xf numFmtId="165" fontId="31" fillId="0" borderId="0" xfId="0" applyNumberFormat="1" applyFont="1" applyAlignment="1">
      <alignment horizontal="right" vertical="top"/>
    </xf>
    <xf numFmtId="164" fontId="30" fillId="0" borderId="0" xfId="0" applyFont="1" applyAlignment="1">
      <alignment vertical="top"/>
    </xf>
    <xf numFmtId="164" fontId="46" fillId="0" borderId="0" xfId="0" applyFont="1" applyAlignment="1">
      <alignment vertical="top"/>
    </xf>
    <xf numFmtId="164" fontId="31" fillId="0" borderId="0" xfId="0" applyNumberFormat="1" applyFont="1" applyAlignment="1">
      <alignment horizontal="right" vertical="top"/>
    </xf>
    <xf numFmtId="165" fontId="27" fillId="0" borderId="0" xfId="0" applyNumberFormat="1" applyFont="1" applyAlignment="1">
      <alignment vertical="top"/>
    </xf>
    <xf numFmtId="165" fontId="47" fillId="0" borderId="0" xfId="0" applyNumberFormat="1" applyFont="1" applyAlignment="1">
      <alignment horizontal="right" vertical="top"/>
    </xf>
    <xf numFmtId="165" fontId="0" fillId="0" borderId="62" xfId="0" applyNumberFormat="1" applyFont="1" applyBorder="1" applyAlignment="1">
      <alignment vertical="top"/>
    </xf>
    <xf numFmtId="165" fontId="0" fillId="0" borderId="63" xfId="0" applyNumberFormat="1" applyBorder="1" applyAlignment="1">
      <alignment vertical="top"/>
    </xf>
    <xf numFmtId="165" fontId="34" fillId="0" borderId="63" xfId="0" applyNumberFormat="1" applyFont="1" applyBorder="1" applyAlignment="1">
      <alignment vertical="top"/>
    </xf>
    <xf numFmtId="165" fontId="0" fillId="0" borderId="63" xfId="0" applyNumberFormat="1" applyBorder="1" applyAlignment="1">
      <alignment horizontal="right" vertical="top"/>
    </xf>
    <xf numFmtId="164" fontId="0" fillId="0" borderId="62" xfId="0" applyNumberFormat="1" applyBorder="1" applyAlignment="1">
      <alignment horizontal="right" vertical="top"/>
    </xf>
    <xf numFmtId="164" fontId="34" fillId="0" borderId="63" xfId="0" applyNumberFormat="1" applyFont="1" applyBorder="1" applyAlignment="1">
      <alignment vertical="top"/>
    </xf>
    <xf numFmtId="165" fontId="36" fillId="0" borderId="63" xfId="0" applyNumberFormat="1" applyFont="1" applyBorder="1" applyAlignment="1">
      <alignment vertical="top"/>
    </xf>
    <xf numFmtId="165" fontId="0" fillId="0" borderId="33" xfId="0" applyNumberFormat="1" applyBorder="1" applyAlignment="1">
      <alignment horizontal="center" vertical="top"/>
    </xf>
    <xf numFmtId="164" fontId="0" fillId="0" borderId="25" xfId="0" applyNumberFormat="1" applyFont="1" applyBorder="1" applyAlignment="1">
      <alignment horizontal="right" vertical="center" wrapText="1"/>
    </xf>
    <xf numFmtId="164" fontId="33" fillId="0" borderId="0" xfId="0" applyNumberFormat="1" applyFont="1" applyBorder="1" applyAlignment="1">
      <alignment horizontal="center" vertical="top"/>
    </xf>
    <xf numFmtId="164" fontId="0" fillId="0" borderId="35" xfId="0" applyNumberFormat="1" applyFont="1" applyBorder="1" applyAlignment="1">
      <alignment horizontal="left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 wrapText="1"/>
    </xf>
    <xf numFmtId="164" fontId="33" fillId="0" borderId="33" xfId="0" applyNumberFormat="1" applyFont="1" applyBorder="1" applyAlignment="1">
      <alignment horizontal="center" vertical="center" wrapText="1"/>
    </xf>
    <xf numFmtId="164" fontId="33" fillId="0" borderId="29" xfId="0" applyNumberFormat="1" applyFont="1" applyBorder="1" applyAlignment="1">
      <alignment horizontal="center" vertical="center" wrapText="1"/>
    </xf>
    <xf numFmtId="164" fontId="0" fillId="0" borderId="29" xfId="0" applyFont="1" applyBorder="1" applyAlignment="1">
      <alignment horizontal="left" vertical="center"/>
    </xf>
    <xf numFmtId="164" fontId="0" fillId="0" borderId="33" xfId="0" applyFont="1" applyBorder="1" applyAlignment="1">
      <alignment horizontal="center" vertical="center"/>
    </xf>
    <xf numFmtId="164" fontId="0" fillId="0" borderId="26" xfId="0" applyFont="1" applyBorder="1" applyAlignment="1">
      <alignment horizontal="left" vertical="center"/>
    </xf>
    <xf numFmtId="164" fontId="0" fillId="0" borderId="31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 wrapText="1"/>
    </xf>
    <xf numFmtId="165" fontId="33" fillId="0" borderId="33" xfId="0" applyNumberFormat="1" applyFont="1" applyBorder="1" applyAlignment="1">
      <alignment horizontal="center" vertical="center" wrapText="1"/>
    </xf>
    <xf numFmtId="166" fontId="33" fillId="0" borderId="27" xfId="0" applyNumberFormat="1" applyFont="1" applyBorder="1" applyAlignment="1">
      <alignment horizontal="center" vertical="center" wrapText="1"/>
    </xf>
    <xf numFmtId="164" fontId="33" fillId="0" borderId="27" xfId="0" applyNumberFormat="1" applyFont="1" applyBorder="1" applyAlignment="1">
      <alignment horizontal="right" vertical="center" wrapText="1"/>
    </xf>
    <xf numFmtId="164" fontId="0" fillId="0" borderId="35" xfId="0" applyFont="1" applyBorder="1" applyAlignment="1">
      <alignment horizontal="left" vertical="center"/>
    </xf>
    <xf numFmtId="164" fontId="36" fillId="0" borderId="16" xfId="0" applyNumberFormat="1" applyFont="1" applyBorder="1" applyAlignment="1">
      <alignment horizontal="center" vertical="top"/>
    </xf>
    <xf numFmtId="164" fontId="35" fillId="0" borderId="21" xfId="0" applyNumberFormat="1" applyFont="1" applyBorder="1" applyAlignment="1">
      <alignment horizontal="center" vertical="top"/>
    </xf>
    <xf numFmtId="165" fontId="48" fillId="0" borderId="0" xfId="0" applyNumberFormat="1" applyFont="1" applyAlignment="1">
      <alignment horizontal="right" vertical="top"/>
    </xf>
    <xf numFmtId="164" fontId="36" fillId="0" borderId="31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vertical="top"/>
    </xf>
    <xf numFmtId="165" fontId="0" fillId="0" borderId="0" xfId="0" applyNumberFormat="1" applyFont="1" applyAlignment="1">
      <alignment horizontal="right" vertical="top"/>
    </xf>
    <xf numFmtId="166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vertical="top"/>
    </xf>
    <xf numFmtId="164" fontId="0" fillId="0" borderId="0" xfId="0" applyNumberFormat="1" applyFont="1" applyAlignment="1">
      <alignment horizontal="right" vertical="top"/>
    </xf>
    <xf numFmtId="165" fontId="35" fillId="0" borderId="0" xfId="0" applyNumberFormat="1" applyFont="1" applyAlignment="1">
      <alignment vertical="top"/>
    </xf>
    <xf numFmtId="165" fontId="0" fillId="0" borderId="40" xfId="0" applyNumberFormat="1" applyBorder="1" applyAlignment="1">
      <alignment vertical="top"/>
    </xf>
    <xf numFmtId="165" fontId="35" fillId="0" borderId="30" xfId="0" applyNumberFormat="1" applyFont="1" applyBorder="1" applyAlignment="1">
      <alignment horizontal="center" vertical="top"/>
    </xf>
    <xf numFmtId="173" fontId="34" fillId="0" borderId="0" xfId="0" applyNumberFormat="1" applyFont="1" applyAlignment="1">
      <alignment vertical="top"/>
    </xf>
    <xf numFmtId="174" fontId="0" fillId="0" borderId="0" xfId="0" applyNumberFormat="1" applyAlignment="1">
      <alignment vertical="top"/>
    </xf>
    <xf numFmtId="173" fontId="34" fillId="0" borderId="45" xfId="0" applyNumberFormat="1" applyFont="1" applyBorder="1" applyAlignment="1">
      <alignment vertical="top"/>
    </xf>
    <xf numFmtId="173" fontId="34" fillId="0" borderId="27" xfId="0" applyNumberFormat="1" applyFont="1" applyBorder="1" applyAlignment="1">
      <alignment vertical="top"/>
    </xf>
    <xf numFmtId="164" fontId="0" fillId="0" borderId="26" xfId="0" applyFont="1" applyFill="1" applyBorder="1" applyAlignment="1">
      <alignment/>
    </xf>
    <xf numFmtId="165" fontId="22" fillId="0" borderId="0" xfId="0" applyNumberFormat="1" applyFont="1" applyAlignment="1">
      <alignment horizontal="right" vertical="top"/>
    </xf>
    <xf numFmtId="164" fontId="38" fillId="0" borderId="0" xfId="0" applyFont="1" applyAlignment="1">
      <alignment vertical="top"/>
    </xf>
    <xf numFmtId="165" fontId="0" fillId="0" borderId="0" xfId="0" applyNumberFormat="1" applyAlignment="1">
      <alignment horizontal="center" vertical="top"/>
    </xf>
    <xf numFmtId="164" fontId="34" fillId="0" borderId="34" xfId="0" applyNumberFormat="1" applyFont="1" applyBorder="1" applyAlignment="1">
      <alignment horizontal="right" vertical="top"/>
    </xf>
    <xf numFmtId="164" fontId="34" fillId="0" borderId="25" xfId="0" applyNumberFormat="1" applyFont="1" applyBorder="1" applyAlignment="1">
      <alignment horizontal="right" vertical="top"/>
    </xf>
    <xf numFmtId="164" fontId="34" fillId="0" borderId="27" xfId="0" applyNumberFormat="1" applyFont="1" applyBorder="1" applyAlignment="1">
      <alignment horizontal="right" vertical="top"/>
    </xf>
    <xf numFmtId="165" fontId="0" fillId="0" borderId="29" xfId="0" applyNumberFormat="1" applyBorder="1" applyAlignment="1">
      <alignment horizontal="center" vertical="top"/>
    </xf>
    <xf numFmtId="166" fontId="22" fillId="0" borderId="0" xfId="0" applyNumberFormat="1" applyFont="1" applyAlignment="1">
      <alignment horizontal="right" vertical="top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48</xdr:row>
      <xdr:rowOff>66675</xdr:rowOff>
    </xdr:from>
    <xdr:to>
      <xdr:col>5</xdr:col>
      <xdr:colOff>28575</xdr:colOff>
      <xdr:row>49</xdr:row>
      <xdr:rowOff>114300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47850" y="73056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0"/>
  <sheetViews>
    <sheetView zoomScale="125" zoomScaleNormal="125" workbookViewId="0" topLeftCell="A5">
      <selection activeCell="T55" sqref="T55"/>
    </sheetView>
  </sheetViews>
  <sheetFormatPr defaultColWidth="9.33203125" defaultRowHeight="10.5"/>
  <cols>
    <col min="1" max="1" width="4.66015625" style="1" customWidth="1"/>
    <col min="2" max="2" width="0.1640625" style="1" customWidth="1"/>
    <col min="5" max="5" width="9.83203125" style="1" customWidth="1"/>
    <col min="6" max="6" width="10.16015625" style="2" customWidth="1"/>
    <col min="7" max="7" width="11.5" style="3" customWidth="1"/>
    <col min="8" max="8" width="8" style="4" customWidth="1"/>
    <col min="9" max="9" width="11.5" style="5" customWidth="1"/>
    <col min="10" max="10" width="9.83203125" style="2" customWidth="1"/>
    <col min="11" max="11" width="11.33203125" style="2" customWidth="1"/>
    <col min="12" max="12" width="9.33203125" style="2" customWidth="1"/>
    <col min="13" max="13" width="9.66015625" style="2" customWidth="1"/>
    <col min="14" max="14" width="10.16015625" style="2" customWidth="1"/>
    <col min="15" max="15" width="10" style="3" customWidth="1"/>
    <col min="16" max="16" width="9" style="2" customWidth="1"/>
    <col min="17" max="17" width="10.83203125" style="6" customWidth="1"/>
    <col min="18" max="18" width="9.66015625" style="5" customWidth="1"/>
    <col min="19" max="19" width="9.33203125" style="2" customWidth="1"/>
    <col min="20" max="21" width="11" style="2" customWidth="1"/>
    <col min="22" max="22" width="10.33203125" style="1" customWidth="1"/>
  </cols>
  <sheetData>
    <row r="1" spans="1:24" s="12" customFormat="1" ht="10.5">
      <c r="A1" s="1"/>
      <c r="B1" s="1"/>
      <c r="C1" s="7"/>
      <c r="D1" s="8"/>
      <c r="E1" s="1"/>
      <c r="F1" s="2"/>
      <c r="G1" s="3"/>
      <c r="H1" s="4"/>
      <c r="I1" s="5"/>
      <c r="J1" s="2"/>
      <c r="K1" s="2"/>
      <c r="L1" s="2"/>
      <c r="M1" s="2"/>
      <c r="N1" s="2"/>
      <c r="O1" s="3"/>
      <c r="P1" s="2"/>
      <c r="Q1" s="6"/>
      <c r="R1" s="9"/>
      <c r="S1" s="2"/>
      <c r="T1" s="10"/>
      <c r="U1" s="2"/>
      <c r="V1" s="1"/>
      <c r="W1" s="11"/>
      <c r="X1" s="11"/>
    </row>
    <row r="2" spans="1:24" s="12" customFormat="1" ht="18.75">
      <c r="A2" s="1"/>
      <c r="B2" s="1"/>
      <c r="C2" s="7"/>
      <c r="D2" s="8"/>
      <c r="E2" s="1"/>
      <c r="F2" s="2"/>
      <c r="G2" s="3"/>
      <c r="H2" s="4"/>
      <c r="I2" s="13" t="s">
        <v>0</v>
      </c>
      <c r="J2" s="14"/>
      <c r="K2" s="14"/>
      <c r="L2" s="2"/>
      <c r="M2" s="2"/>
      <c r="N2" s="2"/>
      <c r="O2" s="3"/>
      <c r="P2" s="2"/>
      <c r="Q2" s="6"/>
      <c r="R2" s="5"/>
      <c r="S2" s="2"/>
      <c r="T2" s="2"/>
      <c r="U2" s="2"/>
      <c r="V2" s="1"/>
      <c r="W2" s="11"/>
      <c r="X2" s="11"/>
    </row>
    <row r="3" spans="1:24" s="12" customFormat="1" ht="18.75">
      <c r="A3" s="1"/>
      <c r="B3" s="1"/>
      <c r="C3" s="7"/>
      <c r="D3" s="8"/>
      <c r="E3" s="1"/>
      <c r="F3" s="2"/>
      <c r="G3" s="3"/>
      <c r="H3" s="4"/>
      <c r="I3" s="5"/>
      <c r="J3" s="15"/>
      <c r="K3" s="2"/>
      <c r="L3" s="2"/>
      <c r="M3" s="2"/>
      <c r="N3" s="2"/>
      <c r="O3" s="3"/>
      <c r="P3" s="2"/>
      <c r="Q3" s="6"/>
      <c r="R3" s="5"/>
      <c r="S3" s="2"/>
      <c r="T3" s="2"/>
      <c r="U3" s="2"/>
      <c r="V3" s="1"/>
      <c r="W3" s="11"/>
      <c r="X3" s="11"/>
    </row>
    <row r="4" spans="1:24" s="12" customFormat="1" ht="18.75">
      <c r="A4" s="1"/>
      <c r="B4" s="1"/>
      <c r="C4" s="7"/>
      <c r="D4" s="8"/>
      <c r="E4" s="1"/>
      <c r="F4" s="2"/>
      <c r="G4" s="3"/>
      <c r="H4" s="4"/>
      <c r="I4" s="16" t="s">
        <v>1</v>
      </c>
      <c r="J4" s="15"/>
      <c r="K4" s="17"/>
      <c r="L4" s="17"/>
      <c r="M4" s="18"/>
      <c r="N4" s="2"/>
      <c r="O4" s="3"/>
      <c r="P4" s="2"/>
      <c r="Q4" s="6"/>
      <c r="R4" s="5"/>
      <c r="S4" s="2"/>
      <c r="T4" s="2"/>
      <c r="U4" s="2"/>
      <c r="V4" s="19"/>
      <c r="W4" s="11"/>
      <c r="X4" s="11"/>
    </row>
    <row r="5" spans="1:24" s="12" customFormat="1" ht="10.5">
      <c r="A5" s="1"/>
      <c r="B5" s="1"/>
      <c r="C5" s="7"/>
      <c r="D5" s="8"/>
      <c r="E5" s="1"/>
      <c r="F5" s="2"/>
      <c r="G5" s="3"/>
      <c r="H5" s="4"/>
      <c r="I5" s="5"/>
      <c r="J5" s="2"/>
      <c r="K5" s="2"/>
      <c r="L5" s="2"/>
      <c r="M5" s="2"/>
      <c r="N5" s="2"/>
      <c r="O5" s="3"/>
      <c r="P5" s="2"/>
      <c r="Q5" s="6"/>
      <c r="R5" s="5"/>
      <c r="S5" s="2"/>
      <c r="T5" s="2"/>
      <c r="U5" s="2"/>
      <c r="V5" s="1"/>
      <c r="W5" s="11"/>
      <c r="X5" s="11"/>
    </row>
    <row r="6" spans="1:24" s="12" customFormat="1" ht="10.5" customHeight="1">
      <c r="A6" s="1"/>
      <c r="B6" s="1"/>
      <c r="C6" s="7"/>
      <c r="D6" s="8"/>
      <c r="E6" s="1"/>
      <c r="F6" s="2"/>
      <c r="G6" s="3"/>
      <c r="H6" s="4"/>
      <c r="I6" s="5"/>
      <c r="J6" s="2"/>
      <c r="K6" s="2"/>
      <c r="L6" s="2"/>
      <c r="M6" s="2"/>
      <c r="N6" s="2"/>
      <c r="O6" s="3"/>
      <c r="P6" s="2"/>
      <c r="Q6" s="6"/>
      <c r="R6" s="9"/>
      <c r="S6" s="10"/>
      <c r="T6" s="10"/>
      <c r="U6" s="2"/>
      <c r="V6" s="1"/>
      <c r="W6" s="11"/>
      <c r="X6" s="11"/>
    </row>
    <row r="7" spans="1:24" s="12" customFormat="1" ht="18.75">
      <c r="A7" s="1"/>
      <c r="B7" s="1"/>
      <c r="C7" s="7" t="s">
        <v>2</v>
      </c>
      <c r="D7" s="8"/>
      <c r="E7" s="8"/>
      <c r="F7" s="20"/>
      <c r="G7" s="3"/>
      <c r="H7" s="4"/>
      <c r="I7" s="5"/>
      <c r="J7" s="2"/>
      <c r="K7" s="2"/>
      <c r="L7" s="2"/>
      <c r="M7" s="2"/>
      <c r="N7" s="2"/>
      <c r="O7" s="3"/>
      <c r="P7" s="21"/>
      <c r="Q7" s="22" t="s">
        <v>3</v>
      </c>
      <c r="R7" s="5"/>
      <c r="S7" s="2"/>
      <c r="T7" s="2"/>
      <c r="U7" s="2"/>
      <c r="V7" s="1"/>
      <c r="W7" s="11"/>
      <c r="X7" s="11"/>
    </row>
    <row r="8" spans="1:24" s="12" customFormat="1" ht="15.75">
      <c r="A8" s="1"/>
      <c r="B8" s="1"/>
      <c r="C8"/>
      <c r="D8"/>
      <c r="E8" s="1"/>
      <c r="F8" s="2"/>
      <c r="G8" s="3"/>
      <c r="H8" s="4"/>
      <c r="I8" s="5"/>
      <c r="J8" s="2"/>
      <c r="K8" s="2"/>
      <c r="L8" s="2"/>
      <c r="M8" s="2"/>
      <c r="N8" s="18"/>
      <c r="O8" s="18"/>
      <c r="P8" s="18"/>
      <c r="Q8" s="18"/>
      <c r="R8" s="23" t="s">
        <v>4</v>
      </c>
      <c r="S8" s="24">
        <f>F60</f>
        <v>87.59</v>
      </c>
      <c r="T8" s="23"/>
      <c r="U8" s="2"/>
      <c r="V8" s="1"/>
      <c r="W8" s="11"/>
      <c r="X8" s="11"/>
    </row>
    <row r="9" spans="1:24" s="12" customFormat="1" ht="18.75">
      <c r="A9" s="1"/>
      <c r="B9" s="1"/>
      <c r="C9" s="25" t="s">
        <v>5</v>
      </c>
      <c r="D9" s="26"/>
      <c r="E9" s="1"/>
      <c r="F9" s="2"/>
      <c r="G9" s="27">
        <v>20</v>
      </c>
      <c r="H9" s="4"/>
      <c r="I9" s="5"/>
      <c r="J9" s="2"/>
      <c r="K9" s="2"/>
      <c r="L9" s="2"/>
      <c r="M9" s="2"/>
      <c r="N9" s="18"/>
      <c r="O9" s="18"/>
      <c r="P9" s="18"/>
      <c r="Q9" s="18"/>
      <c r="R9" s="23" t="s">
        <v>6</v>
      </c>
      <c r="S9" s="28">
        <f>U60</f>
        <v>201631.09</v>
      </c>
      <c r="T9" s="28"/>
      <c r="U9" s="29" t="s">
        <v>7</v>
      </c>
      <c r="V9" s="1"/>
      <c r="W9" s="11"/>
      <c r="X9" s="11"/>
    </row>
    <row r="10" spans="1:24" s="12" customFormat="1" ht="18.75">
      <c r="A10" s="1"/>
      <c r="B10" s="1"/>
      <c r="C10" s="25" t="s">
        <v>8</v>
      </c>
      <c r="D10" s="26"/>
      <c r="E10" s="1"/>
      <c r="F10" s="2"/>
      <c r="G10" s="27">
        <v>423</v>
      </c>
      <c r="H10" s="4"/>
      <c r="I10" s="5"/>
      <c r="J10" s="2"/>
      <c r="K10" s="2"/>
      <c r="L10" s="2"/>
      <c r="M10" s="2"/>
      <c r="N10" s="2"/>
      <c r="O10" s="3"/>
      <c r="P10" s="2"/>
      <c r="Q10" s="6"/>
      <c r="R10" s="5"/>
      <c r="S10" s="30"/>
      <c r="T10" s="2"/>
      <c r="U10" s="2"/>
      <c r="V10" s="1"/>
      <c r="W10" s="11"/>
      <c r="X10" s="11"/>
    </row>
    <row r="11" spans="1:24" s="12" customFormat="1" ht="18.75">
      <c r="A11" s="1"/>
      <c r="B11" s="1"/>
      <c r="C11" s="19" t="s">
        <v>9</v>
      </c>
      <c r="D11" s="19"/>
      <c r="E11" s="19"/>
      <c r="F11" s="2"/>
      <c r="G11" s="27">
        <v>2</v>
      </c>
      <c r="H11" s="4"/>
      <c r="I11" s="5"/>
      <c r="J11" s="2"/>
      <c r="K11" s="2"/>
      <c r="L11" s="2"/>
      <c r="M11" s="2"/>
      <c r="N11" s="31" t="s">
        <v>10</v>
      </c>
      <c r="O11" s="32"/>
      <c r="P11" s="32"/>
      <c r="Q11" s="32"/>
      <c r="R11" s="33" t="s">
        <v>11</v>
      </c>
      <c r="S11" s="23"/>
      <c r="T11" s="18"/>
      <c r="U11" s="18"/>
      <c r="V11" s="2"/>
      <c r="W11" s="11"/>
      <c r="X11" s="11"/>
    </row>
    <row r="12" spans="1:24" s="12" customFormat="1" ht="18.75">
      <c r="A12" s="1"/>
      <c r="B12" s="1"/>
      <c r="C12" s="19" t="s">
        <v>12</v>
      </c>
      <c r="D12" s="19"/>
      <c r="E12" s="1"/>
      <c r="F12" s="2"/>
      <c r="G12" s="27">
        <v>40</v>
      </c>
      <c r="H12" s="4"/>
      <c r="I12" s="5"/>
      <c r="J12" s="2"/>
      <c r="K12" s="2"/>
      <c r="L12" s="2"/>
      <c r="M12" s="2"/>
      <c r="N12" s="5"/>
      <c r="O12" s="2"/>
      <c r="P12" s="2"/>
      <c r="Q12" s="2"/>
      <c r="R12" s="2"/>
      <c r="S12" s="2"/>
      <c r="T12" s="23"/>
      <c r="U12" s="2"/>
      <c r="V12" s="1"/>
      <c r="W12" s="11"/>
      <c r="X12" s="11"/>
    </row>
    <row r="13" spans="1:24" s="12" customFormat="1" ht="9" customHeight="1">
      <c r="A13" s="1"/>
      <c r="B13" s="1"/>
      <c r="C13" s="25"/>
      <c r="D13"/>
      <c r="E13" s="1"/>
      <c r="F13" s="34"/>
      <c r="G13" s="3"/>
      <c r="H13" s="4"/>
      <c r="I13" s="5"/>
      <c r="J13" s="2"/>
      <c r="K13" s="2"/>
      <c r="L13" s="2"/>
      <c r="M13" s="2"/>
      <c r="N13" s="35"/>
      <c r="O13" s="18"/>
      <c r="P13" s="18"/>
      <c r="Q13" s="18"/>
      <c r="R13" s="32"/>
      <c r="S13" s="18"/>
      <c r="T13" s="23"/>
      <c r="U13" s="2"/>
      <c r="V13" s="1"/>
      <c r="W13" s="11"/>
      <c r="X13" s="11"/>
    </row>
    <row r="14" spans="1:24" s="12" customFormat="1" ht="33.75" customHeight="1">
      <c r="A14" s="1"/>
      <c r="B14" s="1"/>
      <c r="C14" s="25" t="s">
        <v>13</v>
      </c>
      <c r="D14"/>
      <c r="E14" s="1"/>
      <c r="F14" s="2"/>
      <c r="G14" s="3"/>
      <c r="H14" s="4"/>
      <c r="I14" s="5"/>
      <c r="J14" s="2"/>
      <c r="K14" s="2"/>
      <c r="L14" s="2"/>
      <c r="M14" s="2"/>
      <c r="N14" s="2"/>
      <c r="O14" s="36" t="s">
        <v>14</v>
      </c>
      <c r="P14" s="37"/>
      <c r="Q14" s="38"/>
      <c r="R14" s="39"/>
      <c r="S14" s="36"/>
      <c r="T14" s="10"/>
      <c r="U14" s="2"/>
      <c r="V14" s="1"/>
      <c r="W14" s="11"/>
      <c r="X14" s="11"/>
    </row>
    <row r="15" spans="1:24" s="12" customFormat="1" ht="1.5" customHeight="1">
      <c r="A15" s="1"/>
      <c r="B15" s="1"/>
      <c r="C15"/>
      <c r="D15"/>
      <c r="E15" s="1"/>
      <c r="F15" s="2"/>
      <c r="G15" s="3"/>
      <c r="H15" s="4"/>
      <c r="I15" s="5"/>
      <c r="J15" s="2"/>
      <c r="K15" s="2"/>
      <c r="L15" s="2"/>
      <c r="M15" s="2"/>
      <c r="N15" s="2"/>
      <c r="O15" s="2"/>
      <c r="P15" s="40"/>
      <c r="Q15" s="41"/>
      <c r="R15" s="42"/>
      <c r="S15" s="2"/>
      <c r="T15" s="2"/>
      <c r="U15" s="2"/>
      <c r="V15" s="1"/>
      <c r="W15" s="11"/>
      <c r="X15" s="11"/>
    </row>
    <row r="16" spans="1:24" s="12" customFormat="1" ht="1.5" customHeight="1" hidden="1">
      <c r="A16" s="43"/>
      <c r="B16" s="43"/>
      <c r="C16" s="43"/>
      <c r="D16" s="43"/>
      <c r="E16" s="43"/>
      <c r="F16" s="44"/>
      <c r="G16" s="45"/>
      <c r="H16" s="46"/>
      <c r="I16" s="47"/>
      <c r="J16" s="34"/>
      <c r="K16" s="34"/>
      <c r="L16" s="34"/>
      <c r="M16" s="34"/>
      <c r="N16" s="44"/>
      <c r="O16" s="45"/>
      <c r="P16" s="44"/>
      <c r="Q16" s="48"/>
      <c r="R16" s="47"/>
      <c r="S16" s="44"/>
      <c r="T16" s="44"/>
      <c r="U16" s="2"/>
      <c r="V16" s="1"/>
      <c r="W16" s="11"/>
      <c r="X16" s="11"/>
    </row>
    <row r="17" spans="1:24" s="12" customFormat="1" ht="11.25">
      <c r="A17" s="49"/>
      <c r="B17" s="11"/>
      <c r="C17" s="50"/>
      <c r="D17" s="51"/>
      <c r="E17" s="52"/>
      <c r="F17" s="53"/>
      <c r="G17" s="54"/>
      <c r="H17" s="55"/>
      <c r="I17" s="56"/>
      <c r="J17" s="57"/>
      <c r="K17" s="58"/>
      <c r="L17" s="58" t="s">
        <v>15</v>
      </c>
      <c r="M17" s="59"/>
      <c r="N17" s="60"/>
      <c r="O17" s="61"/>
      <c r="P17" s="58"/>
      <c r="Q17" s="62" t="s">
        <v>16</v>
      </c>
      <c r="R17" s="63"/>
      <c r="S17" s="64"/>
      <c r="T17" s="65"/>
      <c r="U17" s="53"/>
      <c r="V17" s="11"/>
      <c r="W17" s="11"/>
      <c r="X17" s="11"/>
    </row>
    <row r="18" spans="1:21" ht="53.25">
      <c r="A18" s="66" t="s">
        <v>17</v>
      </c>
      <c r="B18" s="67"/>
      <c r="C18" s="68" t="s">
        <v>18</v>
      </c>
      <c r="D18" s="68"/>
      <c r="E18" s="68"/>
      <c r="F18" s="69" t="s">
        <v>19</v>
      </c>
      <c r="G18" s="69" t="s">
        <v>20</v>
      </c>
      <c r="H18" s="70" t="s">
        <v>21</v>
      </c>
      <c r="I18" s="71" t="s">
        <v>22</v>
      </c>
      <c r="J18" s="72" t="s">
        <v>23</v>
      </c>
      <c r="K18" s="73" t="s">
        <v>24</v>
      </c>
      <c r="L18" s="73" t="s">
        <v>25</v>
      </c>
      <c r="M18" s="73" t="s">
        <v>26</v>
      </c>
      <c r="N18" s="73" t="s">
        <v>27</v>
      </c>
      <c r="O18" s="73" t="s">
        <v>28</v>
      </c>
      <c r="P18" s="73" t="s">
        <v>29</v>
      </c>
      <c r="Q18" s="74" t="s">
        <v>30</v>
      </c>
      <c r="R18" s="74" t="s">
        <v>31</v>
      </c>
      <c r="S18" s="73" t="s">
        <v>32</v>
      </c>
      <c r="T18" s="75" t="s">
        <v>33</v>
      </c>
      <c r="U18" s="69" t="s">
        <v>34</v>
      </c>
    </row>
    <row r="19" spans="1:21" ht="13.5">
      <c r="A19" s="49">
        <v>1</v>
      </c>
      <c r="C19" s="76" t="s">
        <v>35</v>
      </c>
      <c r="D19" s="51"/>
      <c r="E19" s="52"/>
      <c r="F19" s="77">
        <v>1</v>
      </c>
      <c r="G19" s="78">
        <v>2611</v>
      </c>
      <c r="H19" s="79">
        <v>15</v>
      </c>
      <c r="I19" s="53">
        <v>2611</v>
      </c>
      <c r="J19" s="54">
        <v>783.3</v>
      </c>
      <c r="K19" s="80"/>
      <c r="L19" s="53"/>
      <c r="M19" s="53"/>
      <c r="N19" s="54">
        <v>522.2</v>
      </c>
      <c r="O19" s="54"/>
      <c r="P19" s="53"/>
      <c r="Q19" s="81"/>
      <c r="R19" s="56"/>
      <c r="S19" s="53"/>
      <c r="T19" s="53"/>
      <c r="U19" s="82">
        <f>I19+J19+K19+L19+M19+N19+O19+P19+Q19+R19+S19+T19</f>
        <v>3916.5</v>
      </c>
    </row>
    <row r="20" spans="1:21" ht="12" customHeight="1">
      <c r="A20" s="83">
        <v>2</v>
      </c>
      <c r="B20" s="84"/>
      <c r="C20" s="85" t="s">
        <v>36</v>
      </c>
      <c r="D20" s="84"/>
      <c r="E20" s="84"/>
      <c r="F20" s="86">
        <v>1</v>
      </c>
      <c r="G20" s="78">
        <v>2480.45</v>
      </c>
      <c r="H20" s="87">
        <v>-0.05</v>
      </c>
      <c r="I20" s="53">
        <v>2480.45</v>
      </c>
      <c r="J20" s="54">
        <v>248.05</v>
      </c>
      <c r="K20" s="53"/>
      <c r="L20" s="53"/>
      <c r="M20" s="53"/>
      <c r="N20" s="54">
        <v>496.1</v>
      </c>
      <c r="O20" s="54"/>
      <c r="P20" s="53"/>
      <c r="Q20" s="81"/>
      <c r="R20" s="56"/>
      <c r="S20" s="53"/>
      <c r="T20" s="53"/>
      <c r="U20" s="88">
        <f>I20+J20+K20+L20+M20+N20+O20+P20+Q20+R20+S20+T20</f>
        <v>3224.6</v>
      </c>
    </row>
    <row r="21" spans="1:22" ht="12.75">
      <c r="A21" s="89" t="s">
        <v>37</v>
      </c>
      <c r="B21" s="11"/>
      <c r="C21" s="90" t="s">
        <v>38</v>
      </c>
      <c r="D21" s="11"/>
      <c r="E21" s="11"/>
      <c r="F21" s="91">
        <v>0.5</v>
      </c>
      <c r="G21" s="92">
        <v>2349.9</v>
      </c>
      <c r="H21" s="93">
        <v>-0.1</v>
      </c>
      <c r="I21" s="94">
        <v>1174.95</v>
      </c>
      <c r="J21" s="94">
        <v>352.49</v>
      </c>
      <c r="K21" s="92"/>
      <c r="L21" s="92"/>
      <c r="M21" s="92"/>
      <c r="N21" s="94">
        <v>234.98</v>
      </c>
      <c r="O21" s="92"/>
      <c r="P21" s="92"/>
      <c r="Q21" s="92"/>
      <c r="R21" s="92"/>
      <c r="S21" s="92"/>
      <c r="T21" s="92"/>
      <c r="U21" s="95">
        <f>SUM(I21:T21)</f>
        <v>1762.42</v>
      </c>
      <c r="V21" s="2"/>
    </row>
    <row r="22" spans="1:21" ht="13.5">
      <c r="A22" s="96"/>
      <c r="B22" s="97"/>
      <c r="C22" s="98" t="s">
        <v>39</v>
      </c>
      <c r="D22" s="97"/>
      <c r="E22" s="97"/>
      <c r="F22" s="99">
        <v>0.5</v>
      </c>
      <c r="G22" s="100">
        <v>2349.9</v>
      </c>
      <c r="H22" s="101">
        <v>-0.1</v>
      </c>
      <c r="I22" s="102">
        <v>1174.95</v>
      </c>
      <c r="J22" s="103">
        <v>234.98</v>
      </c>
      <c r="K22" s="102"/>
      <c r="L22" s="102"/>
      <c r="M22" s="102"/>
      <c r="N22" s="103">
        <v>234.98</v>
      </c>
      <c r="O22" s="103"/>
      <c r="P22" s="102"/>
      <c r="Q22" s="104"/>
      <c r="R22" s="105"/>
      <c r="S22" s="102"/>
      <c r="T22" s="102"/>
      <c r="U22" s="106">
        <f>SUM(I22:T22)</f>
        <v>1644.91</v>
      </c>
    </row>
    <row r="23" spans="1:21" ht="12.75">
      <c r="A23" s="89">
        <v>3</v>
      </c>
      <c r="C23" s="107" t="s">
        <v>40</v>
      </c>
      <c r="D23" s="11"/>
      <c r="E23" s="108"/>
      <c r="F23" s="109">
        <v>1</v>
      </c>
      <c r="G23" s="110">
        <v>1751</v>
      </c>
      <c r="H23" s="111">
        <v>9</v>
      </c>
      <c r="I23" s="112">
        <v>1751</v>
      </c>
      <c r="J23" s="113"/>
      <c r="K23" s="114"/>
      <c r="L23" s="112"/>
      <c r="M23" s="112"/>
      <c r="N23" s="113">
        <v>350.2</v>
      </c>
      <c r="O23" s="115"/>
      <c r="P23" s="116" t="s">
        <v>41</v>
      </c>
      <c r="Q23" s="117"/>
      <c r="R23" s="118"/>
      <c r="S23" s="112"/>
      <c r="T23" s="112"/>
      <c r="U23" s="119">
        <f>SUM(I23:T23)</f>
        <v>2101.2</v>
      </c>
    </row>
    <row r="24" spans="1:21" s="11" customFormat="1" ht="12.75">
      <c r="A24" s="120">
        <v>4</v>
      </c>
      <c r="B24" s="12"/>
      <c r="C24" s="121" t="s">
        <v>42</v>
      </c>
      <c r="D24" s="120"/>
      <c r="E24" s="122"/>
      <c r="F24" s="123">
        <v>1</v>
      </c>
      <c r="G24" s="124">
        <v>1660</v>
      </c>
      <c r="H24" s="125">
        <v>8</v>
      </c>
      <c r="I24" s="126">
        <v>1660</v>
      </c>
      <c r="J24" s="127"/>
      <c r="K24" s="128"/>
      <c r="L24" s="126"/>
      <c r="M24" s="126"/>
      <c r="N24" s="127"/>
      <c r="O24" s="127"/>
      <c r="P24" s="126">
        <v>249</v>
      </c>
      <c r="Q24" s="129"/>
      <c r="R24" s="130"/>
      <c r="S24" s="126"/>
      <c r="T24" s="126"/>
      <c r="U24" s="131">
        <f aca="true" t="shared" si="0" ref="U24:U31">I24+J24+K24+L24+M24+N24+O24+P24+Q24+R24+S24+T24</f>
        <v>1909</v>
      </c>
    </row>
    <row r="25" spans="1:21" ht="12.75">
      <c r="A25" s="96">
        <v>5</v>
      </c>
      <c r="B25" s="97"/>
      <c r="C25" s="98" t="s">
        <v>43</v>
      </c>
      <c r="D25" s="97"/>
      <c r="E25" s="132"/>
      <c r="F25" s="133">
        <v>1.5</v>
      </c>
      <c r="G25" s="134">
        <v>1660</v>
      </c>
      <c r="H25" s="135">
        <v>8</v>
      </c>
      <c r="I25" s="126">
        <v>2490</v>
      </c>
      <c r="J25" s="127"/>
      <c r="K25" s="128"/>
      <c r="L25" s="126"/>
      <c r="M25" s="126"/>
      <c r="N25" s="127"/>
      <c r="O25" s="127"/>
      <c r="P25" s="126"/>
      <c r="Q25" s="129"/>
      <c r="R25" s="130"/>
      <c r="S25" s="126"/>
      <c r="T25" s="126"/>
      <c r="U25" s="119">
        <f t="shared" si="0"/>
        <v>2490</v>
      </c>
    </row>
    <row r="26" spans="1:21" ht="12.75">
      <c r="A26" s="120">
        <v>6</v>
      </c>
      <c r="B26" s="12"/>
      <c r="C26" s="121" t="s">
        <v>44</v>
      </c>
      <c r="D26" s="12"/>
      <c r="E26" s="122"/>
      <c r="F26" s="123">
        <v>1</v>
      </c>
      <c r="G26" s="124">
        <v>1413</v>
      </c>
      <c r="H26" s="125">
        <v>5</v>
      </c>
      <c r="I26" s="126">
        <v>1413</v>
      </c>
      <c r="J26" s="127"/>
      <c r="K26" s="128" t="s">
        <v>45</v>
      </c>
      <c r="L26" s="126"/>
      <c r="M26" s="126"/>
      <c r="N26" s="127"/>
      <c r="O26" s="127"/>
      <c r="P26" s="126"/>
      <c r="Q26" s="129"/>
      <c r="R26" s="130"/>
      <c r="S26" s="126"/>
      <c r="T26" s="126"/>
      <c r="U26" s="131">
        <v>1413</v>
      </c>
    </row>
    <row r="27" spans="1:21" ht="12.75">
      <c r="A27" s="120">
        <v>7</v>
      </c>
      <c r="B27" s="12"/>
      <c r="C27" s="121" t="s">
        <v>46</v>
      </c>
      <c r="D27" s="12"/>
      <c r="E27" s="122"/>
      <c r="F27" s="123">
        <v>1</v>
      </c>
      <c r="G27" s="124">
        <v>1413</v>
      </c>
      <c r="H27" s="125">
        <v>5</v>
      </c>
      <c r="I27" s="126">
        <v>1413</v>
      </c>
      <c r="J27" s="127"/>
      <c r="K27" s="128"/>
      <c r="L27" s="126"/>
      <c r="M27" s="126"/>
      <c r="N27" s="127"/>
      <c r="O27" s="127"/>
      <c r="P27" s="126"/>
      <c r="Q27" s="129"/>
      <c r="R27" s="130"/>
      <c r="S27" s="126"/>
      <c r="T27" s="126"/>
      <c r="U27" s="131">
        <f t="shared" si="0"/>
        <v>1413</v>
      </c>
    </row>
    <row r="28" spans="1:21" ht="12.75">
      <c r="A28" s="83">
        <v>8</v>
      </c>
      <c r="B28" s="84"/>
      <c r="C28" s="85" t="s">
        <v>47</v>
      </c>
      <c r="D28" s="84"/>
      <c r="E28" s="136"/>
      <c r="F28" s="137">
        <v>2</v>
      </c>
      <c r="G28" s="138">
        <v>1413</v>
      </c>
      <c r="H28" s="139">
        <v>5</v>
      </c>
      <c r="I28" s="140">
        <v>2826</v>
      </c>
      <c r="J28" s="141"/>
      <c r="K28" s="142"/>
      <c r="L28" s="140"/>
      <c r="M28" s="140"/>
      <c r="N28" s="141"/>
      <c r="O28" s="141"/>
      <c r="P28" s="140"/>
      <c r="Q28" s="143"/>
      <c r="R28" s="144"/>
      <c r="S28" s="140"/>
      <c r="T28" s="140"/>
      <c r="U28" s="145">
        <f t="shared" si="0"/>
        <v>2826</v>
      </c>
    </row>
    <row r="29" spans="1:21" ht="12.75">
      <c r="A29" s="96"/>
      <c r="B29" s="97"/>
      <c r="C29" s="98" t="s">
        <v>48</v>
      </c>
      <c r="D29" s="97"/>
      <c r="E29" s="132"/>
      <c r="F29" s="133"/>
      <c r="G29" s="134"/>
      <c r="H29" s="135"/>
      <c r="I29" s="134"/>
      <c r="J29" s="146"/>
      <c r="K29" s="147"/>
      <c r="L29" s="148"/>
      <c r="M29" s="148"/>
      <c r="N29" s="146"/>
      <c r="O29" s="148"/>
      <c r="P29" s="148"/>
      <c r="Q29" s="148"/>
      <c r="R29" s="148"/>
      <c r="S29" s="148"/>
      <c r="T29" s="148"/>
      <c r="U29" s="119"/>
    </row>
    <row r="30" spans="1:21" ht="12.75">
      <c r="A30" s="89"/>
      <c r="B30" s="11"/>
      <c r="C30" s="107" t="s">
        <v>49</v>
      </c>
      <c r="D30" s="11"/>
      <c r="E30" s="108"/>
      <c r="F30" s="109"/>
      <c r="G30" s="110"/>
      <c r="H30" s="111"/>
      <c r="I30" s="110"/>
      <c r="J30" s="94"/>
      <c r="K30" s="149"/>
      <c r="L30" s="92"/>
      <c r="M30" s="92"/>
      <c r="N30" s="94"/>
      <c r="O30" s="92"/>
      <c r="P30" s="92"/>
      <c r="Q30" s="92"/>
      <c r="R30" s="92"/>
      <c r="S30" s="92"/>
      <c r="T30" s="92"/>
      <c r="U30" s="150"/>
    </row>
    <row r="31" spans="1:21" s="11" customFormat="1" ht="12.75">
      <c r="A31" s="83">
        <v>9</v>
      </c>
      <c r="B31" s="84"/>
      <c r="C31" s="151" t="s">
        <v>50</v>
      </c>
      <c r="D31" s="152"/>
      <c r="E31" s="153"/>
      <c r="F31" s="137">
        <v>8</v>
      </c>
      <c r="G31" s="138">
        <v>1383</v>
      </c>
      <c r="H31" s="139">
        <v>2</v>
      </c>
      <c r="I31" s="140">
        <v>11064</v>
      </c>
      <c r="J31" s="141"/>
      <c r="K31" s="142"/>
      <c r="L31" s="140"/>
      <c r="M31" s="140"/>
      <c r="N31" s="141"/>
      <c r="O31" s="141">
        <v>553.2</v>
      </c>
      <c r="P31" s="140"/>
      <c r="Q31" s="143"/>
      <c r="R31" s="144"/>
      <c r="S31" s="140"/>
      <c r="T31" s="140"/>
      <c r="U31" s="145">
        <f t="shared" si="0"/>
        <v>11617.2</v>
      </c>
    </row>
    <row r="32" spans="1:21" ht="12.75">
      <c r="A32" s="96"/>
      <c r="B32" s="97"/>
      <c r="C32" s="154" t="s">
        <v>51</v>
      </c>
      <c r="D32" s="155"/>
      <c r="E32" s="156"/>
      <c r="F32" s="133"/>
      <c r="G32" s="148"/>
      <c r="H32" s="157"/>
      <c r="I32" s="148"/>
      <c r="J32" s="146"/>
      <c r="K32" s="147"/>
      <c r="L32" s="148"/>
      <c r="M32" s="148"/>
      <c r="N32" s="146"/>
      <c r="O32" s="148"/>
      <c r="P32" s="148"/>
      <c r="Q32" s="134"/>
      <c r="R32" s="134"/>
      <c r="S32" s="148"/>
      <c r="T32" s="148"/>
      <c r="U32" s="119"/>
    </row>
    <row r="33" spans="1:21" ht="12.75">
      <c r="A33" s="158">
        <v>10</v>
      </c>
      <c r="B33" s="159"/>
      <c r="C33" s="160" t="s">
        <v>52</v>
      </c>
      <c r="D33" s="160"/>
      <c r="E33" s="160"/>
      <c r="F33" s="161">
        <v>2</v>
      </c>
      <c r="G33" s="162">
        <v>1378</v>
      </c>
      <c r="H33" s="163">
        <v>1</v>
      </c>
      <c r="I33" s="112">
        <v>2756</v>
      </c>
      <c r="J33" s="113"/>
      <c r="K33" s="112"/>
      <c r="L33" s="112"/>
      <c r="M33" s="112"/>
      <c r="N33" s="113"/>
      <c r="O33" s="113"/>
      <c r="P33" s="112"/>
      <c r="Q33" s="113">
        <v>828</v>
      </c>
      <c r="R33" s="118"/>
      <c r="S33" s="112"/>
      <c r="T33" s="112"/>
      <c r="U33" s="164">
        <f>I33+J33+K33+L33+M33+N33+O33+P33+Q33+R33+S33+T33</f>
        <v>3584</v>
      </c>
    </row>
    <row r="34" spans="1:21" ht="12.75">
      <c r="A34" s="120">
        <v>11</v>
      </c>
      <c r="B34" s="12"/>
      <c r="C34" s="121" t="s">
        <v>53</v>
      </c>
      <c r="D34" s="12"/>
      <c r="E34" s="122"/>
      <c r="F34" s="123">
        <v>1</v>
      </c>
      <c r="G34" s="124">
        <v>1378</v>
      </c>
      <c r="H34" s="165">
        <v>1</v>
      </c>
      <c r="I34" s="126">
        <v>1378</v>
      </c>
      <c r="J34" s="127"/>
      <c r="K34" s="126"/>
      <c r="L34" s="126"/>
      <c r="M34" s="126"/>
      <c r="N34" s="127"/>
      <c r="O34" s="127"/>
      <c r="P34" s="126"/>
      <c r="Q34" s="129"/>
      <c r="R34" s="130"/>
      <c r="S34" s="126"/>
      <c r="T34" s="126"/>
      <c r="U34" s="131">
        <f>I34+J34+K34+L34+M34+N34+O34+P34+Q34+R34+S34+T34</f>
        <v>1378</v>
      </c>
    </row>
    <row r="35" spans="1:21" ht="12.75">
      <c r="A35" s="120">
        <v>12</v>
      </c>
      <c r="B35" s="12"/>
      <c r="C35" s="121" t="s">
        <v>54</v>
      </c>
      <c r="D35" s="12"/>
      <c r="E35" s="122"/>
      <c r="F35" s="123">
        <v>2</v>
      </c>
      <c r="G35" s="124">
        <v>1378</v>
      </c>
      <c r="H35" s="165">
        <v>1</v>
      </c>
      <c r="I35" s="126">
        <v>2756</v>
      </c>
      <c r="J35" s="127"/>
      <c r="K35" s="126"/>
      <c r="L35" s="126"/>
      <c r="M35" s="126"/>
      <c r="N35" s="127"/>
      <c r="O35" s="127"/>
      <c r="P35" s="126"/>
      <c r="Q35" s="127">
        <v>828</v>
      </c>
      <c r="R35" s="130"/>
      <c r="S35" s="166"/>
      <c r="T35" s="126"/>
      <c r="U35" s="131">
        <f aca="true" t="shared" si="1" ref="U35:U43">I35+J35+K35+L35+M35+N35+O35+P35+Q35+R35+S35+T35</f>
        <v>3584</v>
      </c>
    </row>
    <row r="36" spans="1:21" ht="13.5">
      <c r="A36" s="167">
        <v>13</v>
      </c>
      <c r="B36" s="168"/>
      <c r="C36" s="169" t="s">
        <v>55</v>
      </c>
      <c r="D36" s="168"/>
      <c r="E36" s="170"/>
      <c r="F36" s="171">
        <v>3.5</v>
      </c>
      <c r="G36" s="172">
        <v>1393</v>
      </c>
      <c r="H36" s="173">
        <v>3</v>
      </c>
      <c r="I36" s="174">
        <v>4875.5</v>
      </c>
      <c r="J36" s="175"/>
      <c r="K36" s="174"/>
      <c r="L36" s="174"/>
      <c r="M36" s="174"/>
      <c r="N36" s="175"/>
      <c r="O36" s="175"/>
      <c r="P36" s="174"/>
      <c r="Q36" s="176"/>
      <c r="R36" s="174"/>
      <c r="S36" s="174"/>
      <c r="T36" s="174"/>
      <c r="U36" s="177">
        <f t="shared" si="1"/>
        <v>4875.5</v>
      </c>
    </row>
    <row r="37" spans="1:21" ht="13.5">
      <c r="A37" s="89"/>
      <c r="B37" s="11"/>
      <c r="C37" s="107"/>
      <c r="D37" s="11"/>
      <c r="E37" s="108"/>
      <c r="F37" s="178"/>
      <c r="G37" s="179"/>
      <c r="H37" s="180"/>
      <c r="I37" s="181"/>
      <c r="J37" s="45"/>
      <c r="K37" s="34"/>
      <c r="L37" s="34"/>
      <c r="M37" s="182"/>
      <c r="N37" s="183"/>
      <c r="O37" s="184"/>
      <c r="P37" s="34"/>
      <c r="Q37" s="185"/>
      <c r="R37" s="34"/>
      <c r="S37" s="34"/>
      <c r="T37" s="34"/>
      <c r="U37" s="186"/>
    </row>
    <row r="38" spans="1:24" s="12" customFormat="1" ht="11.25">
      <c r="A38" s="49"/>
      <c r="B38" s="11"/>
      <c r="C38" s="50"/>
      <c r="D38" s="51"/>
      <c r="E38" s="52"/>
      <c r="F38" s="53"/>
      <c r="G38" s="54"/>
      <c r="H38" s="55"/>
      <c r="I38" s="53"/>
      <c r="J38" s="187"/>
      <c r="K38" s="58"/>
      <c r="L38" s="58" t="s">
        <v>15</v>
      </c>
      <c r="M38" s="59"/>
      <c r="N38" s="188"/>
      <c r="O38" s="61"/>
      <c r="P38" s="58"/>
      <c r="Q38" s="62" t="s">
        <v>16</v>
      </c>
      <c r="R38" s="63"/>
      <c r="S38" s="64"/>
      <c r="T38" s="65"/>
      <c r="U38" s="54"/>
      <c r="V38" s="11"/>
      <c r="W38" s="11"/>
      <c r="X38" s="11"/>
    </row>
    <row r="39" spans="1:21" ht="53.25">
      <c r="A39" s="66" t="s">
        <v>17</v>
      </c>
      <c r="B39" s="67"/>
      <c r="C39" s="68" t="s">
        <v>18</v>
      </c>
      <c r="D39" s="68"/>
      <c r="E39" s="68"/>
      <c r="F39" s="69" t="s">
        <v>19</v>
      </c>
      <c r="G39" s="69" t="s">
        <v>20</v>
      </c>
      <c r="H39" s="70" t="s">
        <v>21</v>
      </c>
      <c r="I39" s="69" t="s">
        <v>22</v>
      </c>
      <c r="J39" s="189" t="s">
        <v>23</v>
      </c>
      <c r="K39" s="73" t="s">
        <v>24</v>
      </c>
      <c r="L39" s="73" t="s">
        <v>25</v>
      </c>
      <c r="M39" s="73" t="s">
        <v>26</v>
      </c>
      <c r="N39" s="190" t="s">
        <v>27</v>
      </c>
      <c r="O39" s="73" t="s">
        <v>28</v>
      </c>
      <c r="P39" s="73" t="s">
        <v>29</v>
      </c>
      <c r="Q39" s="74" t="s">
        <v>30</v>
      </c>
      <c r="R39" s="74" t="s">
        <v>31</v>
      </c>
      <c r="S39" s="73" t="s">
        <v>56</v>
      </c>
      <c r="T39" s="75" t="s">
        <v>33</v>
      </c>
      <c r="U39" s="191" t="s">
        <v>34</v>
      </c>
    </row>
    <row r="40" spans="1:21" ht="12.75">
      <c r="A40" s="120">
        <v>14</v>
      </c>
      <c r="B40" s="12"/>
      <c r="C40" s="121" t="s">
        <v>57</v>
      </c>
      <c r="D40" s="12"/>
      <c r="E40" s="122"/>
      <c r="F40" s="123">
        <v>1.5</v>
      </c>
      <c r="G40" s="124">
        <v>1378</v>
      </c>
      <c r="H40" s="165">
        <v>1</v>
      </c>
      <c r="I40" s="126">
        <v>2067</v>
      </c>
      <c r="J40" s="127"/>
      <c r="K40" s="126"/>
      <c r="L40" s="126"/>
      <c r="M40" s="126"/>
      <c r="N40" s="127"/>
      <c r="O40" s="127">
        <v>137.8</v>
      </c>
      <c r="P40" s="126"/>
      <c r="Q40" s="129"/>
      <c r="R40" s="130"/>
      <c r="S40" s="126"/>
      <c r="T40" s="126"/>
      <c r="U40" s="131">
        <f t="shared" si="1"/>
        <v>2204.8</v>
      </c>
    </row>
    <row r="41" spans="1:21" ht="12.75">
      <c r="A41" s="120">
        <v>15</v>
      </c>
      <c r="B41" s="12"/>
      <c r="C41" s="121" t="s">
        <v>58</v>
      </c>
      <c r="D41" s="12"/>
      <c r="E41" s="122"/>
      <c r="F41" s="123">
        <v>1</v>
      </c>
      <c r="G41" s="124">
        <v>1751</v>
      </c>
      <c r="H41" s="165">
        <v>9</v>
      </c>
      <c r="I41" s="126">
        <v>1751</v>
      </c>
      <c r="J41" s="127"/>
      <c r="K41" s="126"/>
      <c r="L41" s="126"/>
      <c r="M41" s="126"/>
      <c r="N41" s="127">
        <v>350.2</v>
      </c>
      <c r="O41" s="127"/>
      <c r="P41" s="126"/>
      <c r="Q41" s="129"/>
      <c r="R41" s="130"/>
      <c r="S41" s="126"/>
      <c r="T41" s="126"/>
      <c r="U41" s="131">
        <f>SUM(I41:T41)</f>
        <v>2101.2</v>
      </c>
    </row>
    <row r="42" spans="1:21" ht="12.75">
      <c r="A42" s="120">
        <v>16</v>
      </c>
      <c r="B42" s="12"/>
      <c r="C42" s="121" t="s">
        <v>59</v>
      </c>
      <c r="D42" s="12"/>
      <c r="E42" s="122"/>
      <c r="F42" s="123">
        <v>1</v>
      </c>
      <c r="G42" s="124">
        <v>1751</v>
      </c>
      <c r="H42" s="165">
        <v>9</v>
      </c>
      <c r="I42" s="126">
        <v>1751</v>
      </c>
      <c r="J42" s="127">
        <v>350.2</v>
      </c>
      <c r="K42" s="126"/>
      <c r="L42" s="126"/>
      <c r="M42" s="126"/>
      <c r="N42" s="127">
        <v>350.2</v>
      </c>
      <c r="O42" s="127"/>
      <c r="P42" s="126"/>
      <c r="Q42" s="129"/>
      <c r="R42" s="130"/>
      <c r="S42" s="126"/>
      <c r="T42" s="126"/>
      <c r="U42" s="131">
        <f>SUM(I42:T42)</f>
        <v>2451.4</v>
      </c>
    </row>
    <row r="43" spans="1:21" ht="12.75" customHeight="1">
      <c r="A43" s="83">
        <v>17</v>
      </c>
      <c r="B43" s="12"/>
      <c r="C43" s="192" t="s">
        <v>60</v>
      </c>
      <c r="D43" s="192"/>
      <c r="E43" s="192"/>
      <c r="F43" s="137">
        <v>0.5</v>
      </c>
      <c r="G43" s="138">
        <v>1378</v>
      </c>
      <c r="H43" s="193">
        <v>1</v>
      </c>
      <c r="I43" s="140">
        <v>689</v>
      </c>
      <c r="J43" s="141"/>
      <c r="K43" s="140"/>
      <c r="L43" s="140"/>
      <c r="M43" s="140"/>
      <c r="N43" s="141"/>
      <c r="O43" s="141"/>
      <c r="P43" s="140"/>
      <c r="Q43" s="143"/>
      <c r="R43" s="144"/>
      <c r="S43" s="140"/>
      <c r="T43" s="140"/>
      <c r="U43" s="145">
        <f t="shared" si="1"/>
        <v>689</v>
      </c>
    </row>
    <row r="44" spans="1:21" ht="12.75">
      <c r="A44" s="96"/>
      <c r="B44" s="12"/>
      <c r="C44" s="192"/>
      <c r="D44" s="192"/>
      <c r="E44" s="192"/>
      <c r="F44" s="133"/>
      <c r="G44" s="134"/>
      <c r="H44" s="194"/>
      <c r="I44" s="112"/>
      <c r="J44" s="113"/>
      <c r="K44" s="112"/>
      <c r="L44" s="112"/>
      <c r="M44" s="112"/>
      <c r="N44" s="113"/>
      <c r="O44" s="113"/>
      <c r="P44" s="112"/>
      <c r="Q44" s="195"/>
      <c r="R44" s="118"/>
      <c r="S44" s="112"/>
      <c r="T44" s="112"/>
      <c r="U44" s="119"/>
    </row>
    <row r="45" spans="1:21" ht="12.75">
      <c r="A45" s="96"/>
      <c r="B45" s="12"/>
      <c r="C45" s="196" t="s">
        <v>61</v>
      </c>
      <c r="D45" s="197"/>
      <c r="E45" s="198"/>
      <c r="F45" s="133"/>
      <c r="G45" s="134"/>
      <c r="H45" s="194"/>
      <c r="I45" s="112"/>
      <c r="J45" s="113"/>
      <c r="K45" s="112"/>
      <c r="L45" s="112"/>
      <c r="M45" s="112"/>
      <c r="N45" s="113"/>
      <c r="O45" s="113"/>
      <c r="P45" s="112"/>
      <c r="Q45" s="195"/>
      <c r="R45" s="118"/>
      <c r="S45" s="112"/>
      <c r="T45" s="112"/>
      <c r="U45" s="119"/>
    </row>
    <row r="46" spans="1:21" ht="12.75">
      <c r="A46" s="120">
        <v>18</v>
      </c>
      <c r="B46" s="12"/>
      <c r="C46" s="121" t="s">
        <v>62</v>
      </c>
      <c r="D46" s="12"/>
      <c r="E46" s="122"/>
      <c r="F46" s="123">
        <v>1</v>
      </c>
      <c r="G46" s="124">
        <v>1751</v>
      </c>
      <c r="H46" s="165">
        <v>9</v>
      </c>
      <c r="I46" s="126">
        <v>1751</v>
      </c>
      <c r="J46" s="127"/>
      <c r="K46" s="126"/>
      <c r="L46" s="126"/>
      <c r="M46" s="126"/>
      <c r="N46" s="127">
        <v>350.2</v>
      </c>
      <c r="O46" s="127"/>
      <c r="P46" s="126"/>
      <c r="Q46" s="129"/>
      <c r="R46" s="130"/>
      <c r="S46" s="126"/>
      <c r="T46" s="126"/>
      <c r="U46" s="131">
        <f>SUM(I46:T46)</f>
        <v>2101.2</v>
      </c>
    </row>
    <row r="47" spans="1:21" ht="12.75">
      <c r="A47" s="120">
        <v>19</v>
      </c>
      <c r="B47" s="12"/>
      <c r="C47" s="121" t="s">
        <v>63</v>
      </c>
      <c r="D47" s="12"/>
      <c r="E47" s="122"/>
      <c r="F47" s="123">
        <v>1</v>
      </c>
      <c r="G47" s="124">
        <v>1403</v>
      </c>
      <c r="H47" s="165">
        <v>4</v>
      </c>
      <c r="I47" s="126">
        <v>1403</v>
      </c>
      <c r="J47" s="127"/>
      <c r="K47" s="126"/>
      <c r="L47" s="126"/>
      <c r="M47" s="126"/>
      <c r="N47" s="127"/>
      <c r="O47" s="127"/>
      <c r="P47" s="126"/>
      <c r="Q47" s="129"/>
      <c r="R47" s="130"/>
      <c r="S47" s="126"/>
      <c r="T47" s="126"/>
      <c r="U47" s="131">
        <f aca="true" t="shared" si="2" ref="U47:U52">I47+J47+K47+L47+M47+N47+O47+P47+Q47+R47+S47+T47</f>
        <v>1403</v>
      </c>
    </row>
    <row r="48" spans="1:23" ht="12.75">
      <c r="A48" s="120">
        <v>20</v>
      </c>
      <c r="B48" s="12"/>
      <c r="C48" s="121" t="s">
        <v>64</v>
      </c>
      <c r="D48" s="12"/>
      <c r="E48" s="122"/>
      <c r="F48" s="123">
        <v>0.5</v>
      </c>
      <c r="G48" s="124">
        <v>1558</v>
      </c>
      <c r="H48" s="165">
        <v>7</v>
      </c>
      <c r="I48" s="126">
        <v>779</v>
      </c>
      <c r="J48" s="127">
        <v>155.8</v>
      </c>
      <c r="K48" s="126"/>
      <c r="L48" s="126"/>
      <c r="M48" s="126"/>
      <c r="N48" s="127">
        <v>155.8</v>
      </c>
      <c r="O48" s="127"/>
      <c r="P48" s="126"/>
      <c r="Q48" s="129"/>
      <c r="R48" s="130"/>
      <c r="S48" s="126"/>
      <c r="T48" s="126"/>
      <c r="U48" s="131">
        <f t="shared" si="2"/>
        <v>1090.6</v>
      </c>
      <c r="W48" s="1" t="s">
        <v>65</v>
      </c>
    </row>
    <row r="49" spans="1:21" ht="12.75">
      <c r="A49" s="120">
        <v>21</v>
      </c>
      <c r="B49" s="12"/>
      <c r="C49" s="121" t="s">
        <v>66</v>
      </c>
      <c r="D49" s="12"/>
      <c r="E49" s="122"/>
      <c r="F49" s="123">
        <v>1</v>
      </c>
      <c r="G49" s="124">
        <v>1467</v>
      </c>
      <c r="H49" s="165">
        <v>6</v>
      </c>
      <c r="I49" s="126">
        <v>1467</v>
      </c>
      <c r="J49" s="127">
        <v>146.7</v>
      </c>
      <c r="K49" s="126"/>
      <c r="L49" s="126"/>
      <c r="M49" s="126"/>
      <c r="N49" s="127"/>
      <c r="O49" s="127"/>
      <c r="P49" s="126"/>
      <c r="Q49" s="129"/>
      <c r="R49" s="130"/>
      <c r="S49" s="126"/>
      <c r="T49" s="126"/>
      <c r="U49" s="131">
        <f>SUM(I49:T49)</f>
        <v>1613.7</v>
      </c>
    </row>
    <row r="50" spans="1:21" ht="12.75">
      <c r="A50" s="120">
        <v>22</v>
      </c>
      <c r="B50" s="12"/>
      <c r="C50" s="121" t="s">
        <v>67</v>
      </c>
      <c r="D50" s="12"/>
      <c r="E50" s="122"/>
      <c r="F50" s="123">
        <v>0.25</v>
      </c>
      <c r="G50" s="124">
        <v>1378</v>
      </c>
      <c r="H50" s="165">
        <v>1</v>
      </c>
      <c r="I50" s="126">
        <v>344.5</v>
      </c>
      <c r="J50" s="127"/>
      <c r="K50" s="126"/>
      <c r="L50" s="126"/>
      <c r="M50" s="126"/>
      <c r="N50" s="127"/>
      <c r="O50" s="127"/>
      <c r="P50" s="126"/>
      <c r="Q50" s="129"/>
      <c r="R50" s="130"/>
      <c r="S50" s="126"/>
      <c r="T50" s="126"/>
      <c r="U50" s="131">
        <f t="shared" si="2"/>
        <v>344.5</v>
      </c>
    </row>
    <row r="51" spans="1:21" ht="12.75">
      <c r="A51" s="120">
        <v>23</v>
      </c>
      <c r="B51" s="12"/>
      <c r="C51" s="121" t="s">
        <v>68</v>
      </c>
      <c r="D51" s="12"/>
      <c r="E51" s="122"/>
      <c r="F51" s="123">
        <v>0.5</v>
      </c>
      <c r="G51" s="124">
        <v>1383</v>
      </c>
      <c r="H51" s="165">
        <v>2</v>
      </c>
      <c r="I51" s="126">
        <v>691.5</v>
      </c>
      <c r="J51" s="127"/>
      <c r="K51" s="126"/>
      <c r="L51" s="126"/>
      <c r="M51" s="126"/>
      <c r="N51" s="127"/>
      <c r="O51" s="127"/>
      <c r="P51" s="126"/>
      <c r="Q51" s="129"/>
      <c r="R51" s="130"/>
      <c r="S51" s="126"/>
      <c r="T51" s="126"/>
      <c r="U51" s="131">
        <f t="shared" si="2"/>
        <v>691.5</v>
      </c>
    </row>
    <row r="52" spans="1:21" ht="12.75">
      <c r="A52" s="120">
        <v>24</v>
      </c>
      <c r="B52" s="12"/>
      <c r="C52" s="121" t="s">
        <v>69</v>
      </c>
      <c r="D52" s="12"/>
      <c r="E52" s="122"/>
      <c r="F52" s="199">
        <v>2.4</v>
      </c>
      <c r="G52" s="200">
        <v>1413</v>
      </c>
      <c r="H52" s="201">
        <v>5</v>
      </c>
      <c r="I52" s="126">
        <v>3391.2</v>
      </c>
      <c r="J52" s="127"/>
      <c r="K52" s="126"/>
      <c r="L52" s="126"/>
      <c r="M52" s="126"/>
      <c r="N52" s="127"/>
      <c r="O52" s="127">
        <v>282.6</v>
      </c>
      <c r="P52" s="126"/>
      <c r="Q52" s="129"/>
      <c r="R52" s="130"/>
      <c r="S52" s="126"/>
      <c r="T52" s="126"/>
      <c r="U52" s="131">
        <f t="shared" si="2"/>
        <v>3673.7999999999997</v>
      </c>
    </row>
    <row r="53" spans="1:21" ht="12.75">
      <c r="A53" s="120">
        <v>25</v>
      </c>
      <c r="B53" s="12"/>
      <c r="C53" s="121" t="s">
        <v>70</v>
      </c>
      <c r="D53" s="12"/>
      <c r="E53" s="122"/>
      <c r="F53" s="123">
        <v>1.03</v>
      </c>
      <c r="G53" s="124">
        <v>1751</v>
      </c>
      <c r="H53" s="165">
        <v>9</v>
      </c>
      <c r="I53" s="202">
        <v>1803.53</v>
      </c>
      <c r="J53" s="94"/>
      <c r="K53" s="92"/>
      <c r="L53" s="92"/>
      <c r="M53" s="92"/>
      <c r="N53" s="94">
        <v>303.64</v>
      </c>
      <c r="O53" s="92"/>
      <c r="P53" s="92"/>
      <c r="Q53" s="92"/>
      <c r="R53" s="92"/>
      <c r="S53" s="92"/>
      <c r="T53" s="92"/>
      <c r="U53" s="131">
        <f>SUM(I53:T53)</f>
        <v>2107.17</v>
      </c>
    </row>
    <row r="54" spans="1:21" ht="12.75">
      <c r="A54" s="120"/>
      <c r="B54" s="12"/>
      <c r="C54" s="121" t="s">
        <v>70</v>
      </c>
      <c r="D54" s="12"/>
      <c r="E54" s="122"/>
      <c r="F54" s="109">
        <v>9</v>
      </c>
      <c r="G54" s="110">
        <v>1660</v>
      </c>
      <c r="H54" s="203">
        <v>8</v>
      </c>
      <c r="I54" s="126">
        <v>1494</v>
      </c>
      <c r="J54" s="127"/>
      <c r="K54" s="126"/>
      <c r="L54" s="126"/>
      <c r="M54" s="126"/>
      <c r="N54" s="127">
        <v>298.8</v>
      </c>
      <c r="O54" s="127"/>
      <c r="P54" s="126"/>
      <c r="Q54" s="129"/>
      <c r="R54" s="130"/>
      <c r="S54" s="126"/>
      <c r="T54" s="126"/>
      <c r="U54" s="150">
        <f>SUM(I54:T54)</f>
        <v>1792.8</v>
      </c>
    </row>
    <row r="55" spans="1:21" ht="12.75">
      <c r="A55" s="120"/>
      <c r="B55" s="12"/>
      <c r="C55" s="121" t="s">
        <v>70</v>
      </c>
      <c r="D55" s="12"/>
      <c r="E55" s="122"/>
      <c r="F55" s="137">
        <v>1.03</v>
      </c>
      <c r="G55" s="138">
        <v>1660</v>
      </c>
      <c r="H55" s="193">
        <v>8</v>
      </c>
      <c r="I55" s="126">
        <v>1709.8</v>
      </c>
      <c r="J55" s="127"/>
      <c r="K55" s="126"/>
      <c r="L55" s="126"/>
      <c r="M55" s="126"/>
      <c r="N55" s="127">
        <v>341.96</v>
      </c>
      <c r="O55" s="127"/>
      <c r="P55" s="126"/>
      <c r="Q55" s="129"/>
      <c r="R55" s="130"/>
      <c r="S55" s="126"/>
      <c r="T55" s="126"/>
      <c r="U55" s="145">
        <f>I55+J55+K55+L55+M55+N55+O55+P55+Q55+R55+S55+T55</f>
        <v>2051.7599999999998</v>
      </c>
    </row>
    <row r="56" spans="1:22" ht="12.75">
      <c r="A56" s="120"/>
      <c r="B56" s="12"/>
      <c r="C56" s="121" t="s">
        <v>70</v>
      </c>
      <c r="D56" s="12"/>
      <c r="E56" s="122"/>
      <c r="F56" s="123">
        <v>0.9</v>
      </c>
      <c r="G56" s="124">
        <v>1660</v>
      </c>
      <c r="H56" s="165">
        <v>8</v>
      </c>
      <c r="I56" s="126">
        <v>1494</v>
      </c>
      <c r="J56" s="127"/>
      <c r="K56" s="126"/>
      <c r="L56" s="126"/>
      <c r="M56" s="126"/>
      <c r="N56" s="127">
        <v>298.8</v>
      </c>
      <c r="O56" s="127"/>
      <c r="P56" s="126"/>
      <c r="Q56" s="129"/>
      <c r="R56" s="130"/>
      <c r="S56" s="126"/>
      <c r="T56" s="126" t="s">
        <v>37</v>
      </c>
      <c r="U56" s="131">
        <f>SUM(I56:T56)</f>
        <v>1792.8</v>
      </c>
      <c r="V56" s="1" t="s">
        <v>71</v>
      </c>
    </row>
    <row r="57" spans="1:21" ht="12.75">
      <c r="A57" s="89">
        <v>26</v>
      </c>
      <c r="B57" s="11"/>
      <c r="C57" s="107" t="s">
        <v>72</v>
      </c>
      <c r="D57" s="11"/>
      <c r="E57" s="108"/>
      <c r="F57" s="109"/>
      <c r="G57" s="110"/>
      <c r="H57" s="203"/>
      <c r="I57" s="140"/>
      <c r="J57" s="141"/>
      <c r="K57" s="140"/>
      <c r="L57" s="140"/>
      <c r="M57" s="140"/>
      <c r="N57" s="141"/>
      <c r="O57" s="141"/>
      <c r="P57" s="140"/>
      <c r="Q57" s="143"/>
      <c r="R57" s="144"/>
      <c r="S57" s="140"/>
      <c r="T57" s="140"/>
      <c r="U57" s="150"/>
    </row>
    <row r="58" spans="1:21" ht="12.75">
      <c r="A58" s="89"/>
      <c r="B58" s="11"/>
      <c r="C58" s="107" t="s">
        <v>73</v>
      </c>
      <c r="D58" s="11"/>
      <c r="E58" s="108"/>
      <c r="F58" s="109">
        <v>0.75</v>
      </c>
      <c r="G58" s="110">
        <v>1467</v>
      </c>
      <c r="H58" s="203">
        <v>6</v>
      </c>
      <c r="I58" s="140">
        <v>1100.25</v>
      </c>
      <c r="J58" s="141"/>
      <c r="K58" s="140"/>
      <c r="L58" s="140"/>
      <c r="M58" s="140"/>
      <c r="N58" s="141"/>
      <c r="O58" s="141"/>
      <c r="P58" s="140"/>
      <c r="Q58" s="143"/>
      <c r="R58" s="144"/>
      <c r="S58" s="140"/>
      <c r="T58" s="140"/>
      <c r="U58" s="150">
        <v>1100.25</v>
      </c>
    </row>
    <row r="59" spans="1:21" ht="13.5">
      <c r="A59" s="204">
        <v>27</v>
      </c>
      <c r="C59" s="205" t="s">
        <v>74</v>
      </c>
      <c r="D59" s="43"/>
      <c r="E59" s="206"/>
      <c r="F59" s="207">
        <v>37.23</v>
      </c>
      <c r="G59" s="100">
        <v>1968.29</v>
      </c>
      <c r="H59" s="208"/>
      <c r="I59" s="102">
        <v>73279.12</v>
      </c>
      <c r="J59" s="103">
        <v>15941.79</v>
      </c>
      <c r="K59" s="102">
        <v>7046.3</v>
      </c>
      <c r="L59" s="102">
        <v>9528.74</v>
      </c>
      <c r="M59" s="102">
        <v>3161.48</v>
      </c>
      <c r="N59" s="103">
        <v>15288.2</v>
      </c>
      <c r="O59" s="103"/>
      <c r="P59" s="102"/>
      <c r="Q59" s="103"/>
      <c r="R59" s="105"/>
      <c r="S59" s="102"/>
      <c r="T59" s="102">
        <v>2436.65</v>
      </c>
      <c r="U59" s="209">
        <f>I59+J59+K59+L59+M59+N59+O59+P59+Q59+R59+S59+T59</f>
        <v>126682.28</v>
      </c>
    </row>
    <row r="60" spans="1:22" s="211" customFormat="1" ht="13.5">
      <c r="A60" s="210"/>
      <c r="C60" s="212" t="s">
        <v>75</v>
      </c>
      <c r="D60" s="213"/>
      <c r="E60" s="214"/>
      <c r="F60" s="215">
        <f>SUM(F19:F59)</f>
        <v>87.59</v>
      </c>
      <c r="G60" s="216">
        <v>1746.22</v>
      </c>
      <c r="H60" s="217"/>
      <c r="I60" s="216">
        <f>SUM(I19:I59)</f>
        <v>138789.75</v>
      </c>
      <c r="J60" s="218">
        <f>SUM(J19:J59)</f>
        <v>18213.31</v>
      </c>
      <c r="K60" s="216">
        <f aca="true" t="shared" si="3" ref="K60:R60">SUM(K19:K59)</f>
        <v>7046.3</v>
      </c>
      <c r="L60" s="216">
        <f t="shared" si="3"/>
        <v>9528.74</v>
      </c>
      <c r="M60" s="216">
        <f t="shared" si="3"/>
        <v>3161.48</v>
      </c>
      <c r="N60" s="216">
        <f>SUM(N19:N59)</f>
        <v>19576.260000000002</v>
      </c>
      <c r="O60" s="216">
        <f>SUM(O22:O59)</f>
        <v>973.6000000000001</v>
      </c>
      <c r="P60" s="216">
        <f t="shared" si="3"/>
        <v>249</v>
      </c>
      <c r="Q60" s="216">
        <f t="shared" si="3"/>
        <v>1656</v>
      </c>
      <c r="R60" s="216">
        <f t="shared" si="3"/>
        <v>0</v>
      </c>
      <c r="S60" s="216">
        <f>SUM(S24:S59)</f>
        <v>0</v>
      </c>
      <c r="T60" s="216">
        <v>2436.65</v>
      </c>
      <c r="U60" s="218">
        <f>SUM(I60:T60)</f>
        <v>201631.09</v>
      </c>
      <c r="V60" s="219"/>
    </row>
    <row r="61" spans="13:19" ht="12.75">
      <c r="M61" s="220"/>
      <c r="R61" s="221"/>
      <c r="S61" s="222"/>
    </row>
    <row r="62" spans="13:18" ht="12.75">
      <c r="M62" s="220"/>
      <c r="R62" s="221"/>
    </row>
    <row r="63" spans="8:18" ht="12.75">
      <c r="H63" s="4" t="s">
        <v>76</v>
      </c>
      <c r="M63" s="220"/>
      <c r="R63" s="221"/>
    </row>
    <row r="64" spans="13:18" ht="12.75">
      <c r="M64" s="220"/>
      <c r="Q64" s="6" t="s">
        <v>37</v>
      </c>
      <c r="R64" s="221"/>
    </row>
    <row r="65" spans="13:18" ht="12.75">
      <c r="M65" s="220"/>
      <c r="R65" s="221"/>
    </row>
    <row r="66" spans="3:21" ht="18.75">
      <c r="C66" s="25" t="s">
        <v>35</v>
      </c>
      <c r="F66" s="17" t="s">
        <v>77</v>
      </c>
      <c r="J66" s="19" t="s">
        <v>78</v>
      </c>
      <c r="K66" s="1"/>
      <c r="L66" s="1"/>
      <c r="M66" s="1"/>
      <c r="N66" s="19"/>
      <c r="O66" s="19" t="s">
        <v>79</v>
      </c>
      <c r="P66" s="8"/>
      <c r="Q66" s="19" t="s">
        <v>80</v>
      </c>
      <c r="R66" s="8"/>
      <c r="S66" s="6"/>
      <c r="T66" s="17" t="s">
        <v>81</v>
      </c>
      <c r="U66" s="13"/>
    </row>
    <row r="68" spans="3:6" ht="12.75">
      <c r="C68" s="223" t="s">
        <v>82</v>
      </c>
      <c r="D68" s="223"/>
      <c r="E68" s="223"/>
      <c r="F68" s="224"/>
    </row>
    <row r="74" ht="12.75">
      <c r="G74" s="225"/>
    </row>
    <row r="76" ht="12.75">
      <c r="G76" s="225"/>
    </row>
    <row r="77" ht="10.5">
      <c r="N77" s="34"/>
    </row>
    <row r="79" spans="6:19" ht="12.75">
      <c r="F79" s="226"/>
      <c r="Q79" s="227"/>
      <c r="R79" s="228"/>
      <c r="S79" s="229"/>
    </row>
    <row r="80" spans="17:19" ht="10.5">
      <c r="Q80" s="185"/>
      <c r="R80" s="230"/>
      <c r="S80" s="34"/>
    </row>
  </sheetData>
  <sheetProtection selectLockedCells="1" selectUnlockedCells="1"/>
  <mergeCells count="5">
    <mergeCell ref="S9:T9"/>
    <mergeCell ref="C18:E18"/>
    <mergeCell ref="C33:E33"/>
    <mergeCell ref="C39:E39"/>
    <mergeCell ref="C43:E44"/>
  </mergeCells>
  <printOptions/>
  <pageMargins left="0" right="0" top="0.7479166666666667" bottom="0.3541666666666667" header="0.5118055555555555" footer="0.5118055555555555"/>
  <pageSetup horizontalDpi="300" verticalDpi="300" orientation="landscape" paperSize="9" scale="9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64"/>
  <sheetViews>
    <sheetView zoomScale="125" zoomScaleNormal="125" workbookViewId="0" topLeftCell="A1">
      <selection activeCell="J9" sqref="J9"/>
    </sheetView>
  </sheetViews>
  <sheetFormatPr defaultColWidth="9.33203125" defaultRowHeight="10.5"/>
  <cols>
    <col min="1" max="1" width="4.66015625" style="1" customWidth="1"/>
    <col min="2" max="2" width="0.1640625" style="1" customWidth="1"/>
    <col min="5" max="5" width="9.83203125" style="1" customWidth="1"/>
    <col min="6" max="6" width="10.16015625" style="2" customWidth="1"/>
    <col min="7" max="7" width="11.5" style="3" customWidth="1"/>
    <col min="8" max="8" width="8" style="4" customWidth="1"/>
    <col min="9" max="9" width="11.5" style="5" customWidth="1"/>
    <col min="10" max="10" width="9.83203125" style="2" customWidth="1"/>
    <col min="11" max="11" width="11.33203125" style="2" customWidth="1"/>
    <col min="12" max="12" width="13.33203125" style="2" customWidth="1"/>
    <col min="13" max="13" width="9.16015625" style="2" customWidth="1"/>
    <col min="14" max="14" width="10.16015625" style="2" customWidth="1"/>
    <col min="15" max="15" width="10" style="3" customWidth="1"/>
    <col min="16" max="16" width="9" style="2" customWidth="1"/>
    <col min="17" max="17" width="9" style="6" customWidth="1"/>
    <col min="18" max="18" width="7.83203125" style="5" customWidth="1"/>
    <col min="19" max="19" width="9.33203125" style="2" customWidth="1"/>
    <col min="20" max="20" width="9.16015625" style="2" customWidth="1"/>
    <col min="21" max="21" width="12.83203125" style="2" customWidth="1"/>
  </cols>
  <sheetData>
    <row r="1" spans="1:35" s="12" customFormat="1" ht="10.5">
      <c r="A1" s="1"/>
      <c r="B1" s="1"/>
      <c r="C1" s="7"/>
      <c r="D1" s="26"/>
      <c r="E1" s="1"/>
      <c r="F1" s="2"/>
      <c r="G1" s="3"/>
      <c r="H1" s="4"/>
      <c r="I1" s="5"/>
      <c r="J1" s="2"/>
      <c r="K1" s="2"/>
      <c r="L1" s="2"/>
      <c r="M1" s="2"/>
      <c r="N1" s="2"/>
      <c r="O1" s="3"/>
      <c r="P1" s="2"/>
      <c r="Q1" s="6"/>
      <c r="R1" s="9"/>
      <c r="S1" s="2"/>
      <c r="T1" s="10"/>
      <c r="U1" s="2"/>
      <c r="V1" s="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s="12" customFormat="1" ht="18.75">
      <c r="A2" s="1"/>
      <c r="B2" s="1"/>
      <c r="C2" s="7"/>
      <c r="D2" s="26"/>
      <c r="E2" s="1"/>
      <c r="F2" s="2"/>
      <c r="G2" s="3"/>
      <c r="H2" s="4"/>
      <c r="I2" s="13" t="s">
        <v>0</v>
      </c>
      <c r="J2" s="14"/>
      <c r="K2" s="14"/>
      <c r="L2" s="2"/>
      <c r="M2" s="2"/>
      <c r="N2" s="2"/>
      <c r="O2" s="3"/>
      <c r="P2" s="2"/>
      <c r="Q2" s="6"/>
      <c r="R2" s="5"/>
      <c r="S2" s="2"/>
      <c r="T2" s="2"/>
      <c r="U2" s="2"/>
      <c r="V2" s="2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s="12" customFormat="1" ht="1.5" customHeight="1">
      <c r="A3" s="1"/>
      <c r="B3" s="1"/>
      <c r="C3" s="7"/>
      <c r="D3" s="26"/>
      <c r="E3" s="1"/>
      <c r="F3" s="2"/>
      <c r="G3" s="3"/>
      <c r="H3" s="4"/>
      <c r="I3" s="5"/>
      <c r="J3" s="15"/>
      <c r="K3" s="2"/>
      <c r="L3" s="2"/>
      <c r="M3" s="2"/>
      <c r="N3" s="2"/>
      <c r="O3" s="3"/>
      <c r="P3" s="2"/>
      <c r="Q3" s="6"/>
      <c r="R3" s="5"/>
      <c r="S3" s="2"/>
      <c r="T3" s="2"/>
      <c r="U3" s="2"/>
      <c r="V3" s="2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s="12" customFormat="1" ht="16.5" customHeight="1">
      <c r="A4" s="1"/>
      <c r="B4" s="1"/>
      <c r="C4" s="7"/>
      <c r="D4" s="26"/>
      <c r="E4" s="1"/>
      <c r="F4" s="2"/>
      <c r="G4" s="3"/>
      <c r="H4" s="4"/>
      <c r="I4" s="16" t="s">
        <v>83</v>
      </c>
      <c r="J4" s="15"/>
      <c r="K4" s="17"/>
      <c r="L4" s="17"/>
      <c r="M4" s="18"/>
      <c r="N4" s="2"/>
      <c r="O4" s="3"/>
      <c r="P4" s="2"/>
      <c r="Q4" s="6"/>
      <c r="R4" s="5"/>
      <c r="S4" s="2"/>
      <c r="T4" s="2"/>
      <c r="U4" s="2"/>
      <c r="V4" s="2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s="12" customFormat="1" ht="0.75" customHeight="1">
      <c r="A5" s="1"/>
      <c r="B5" s="1"/>
      <c r="C5" s="7"/>
      <c r="D5" s="26"/>
      <c r="E5" s="1"/>
      <c r="F5" s="2"/>
      <c r="G5" s="3"/>
      <c r="H5" s="4"/>
      <c r="I5" s="5"/>
      <c r="J5" s="2"/>
      <c r="K5" s="2"/>
      <c r="L5" s="2"/>
      <c r="M5" s="2"/>
      <c r="N5" s="2"/>
      <c r="O5" s="3"/>
      <c r="P5" s="2"/>
      <c r="Q5" s="6"/>
      <c r="R5" s="5"/>
      <c r="S5" s="2"/>
      <c r="T5" s="2"/>
      <c r="U5" s="2"/>
      <c r="V5" s="2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s="12" customFormat="1" ht="18.75">
      <c r="A6" s="1"/>
      <c r="B6" s="1"/>
      <c r="C6" s="7" t="s">
        <v>199</v>
      </c>
      <c r="D6" s="26"/>
      <c r="E6" s="26"/>
      <c r="F6" s="308"/>
      <c r="G6" s="3"/>
      <c r="H6" s="4"/>
      <c r="I6" s="5"/>
      <c r="J6" s="2"/>
      <c r="K6" s="2"/>
      <c r="L6" s="2"/>
      <c r="M6" s="2"/>
      <c r="N6" s="2"/>
      <c r="O6" s="3"/>
      <c r="P6" s="21"/>
      <c r="Q6" s="22" t="s">
        <v>3</v>
      </c>
      <c r="R6" s="5"/>
      <c r="S6" s="2"/>
      <c r="T6" s="2"/>
      <c r="U6" s="2"/>
      <c r="V6" s="2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2" customFormat="1" ht="12.75" customHeight="1">
      <c r="A7" s="1"/>
      <c r="B7" s="1"/>
      <c r="C7"/>
      <c r="D7"/>
      <c r="E7" s="1"/>
      <c r="F7" s="2"/>
      <c r="G7" s="3"/>
      <c r="H7" s="4"/>
      <c r="I7" s="5"/>
      <c r="J7" s="2"/>
      <c r="K7" s="2"/>
      <c r="L7" s="2"/>
      <c r="M7" s="2"/>
      <c r="N7" s="18"/>
      <c r="O7" s="18"/>
      <c r="P7" s="18"/>
      <c r="Q7" s="18"/>
      <c r="R7" s="23" t="s">
        <v>4</v>
      </c>
      <c r="S7" s="24">
        <f>F40</f>
        <v>65.28</v>
      </c>
      <c r="T7" s="23"/>
      <c r="U7" s="2"/>
      <c r="V7" s="2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s="12" customFormat="1" ht="15" customHeight="1">
      <c r="A8" s="1"/>
      <c r="B8" s="1"/>
      <c r="C8"/>
      <c r="D8"/>
      <c r="E8" s="1"/>
      <c r="F8" s="2"/>
      <c r="G8" s="3"/>
      <c r="H8" s="4"/>
      <c r="I8" s="5"/>
      <c r="J8" s="2"/>
      <c r="K8" s="2"/>
      <c r="L8" s="2"/>
      <c r="M8" s="2"/>
      <c r="N8" s="18"/>
      <c r="O8" s="18"/>
      <c r="P8" s="18"/>
      <c r="Q8" s="18"/>
      <c r="R8" s="23" t="s">
        <v>6</v>
      </c>
      <c r="S8" s="28">
        <f>U40</f>
        <v>175832.11</v>
      </c>
      <c r="T8" s="28"/>
      <c r="U8" s="29" t="s">
        <v>7</v>
      </c>
      <c r="V8" s="2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s="12" customFormat="1" ht="18.75">
      <c r="A9" s="1"/>
      <c r="B9" s="1"/>
      <c r="C9" s="25" t="s">
        <v>5</v>
      </c>
      <c r="D9" s="26"/>
      <c r="E9" s="1"/>
      <c r="F9" s="2"/>
      <c r="G9" s="27">
        <v>20</v>
      </c>
      <c r="H9" s="4"/>
      <c r="I9" s="5"/>
      <c r="J9" s="2"/>
      <c r="K9" s="2"/>
      <c r="L9" s="2"/>
      <c r="M9" s="2"/>
      <c r="N9" s="2"/>
      <c r="O9" s="3"/>
      <c r="P9" s="2"/>
      <c r="Q9" s="6"/>
      <c r="R9" s="5"/>
      <c r="S9" s="2"/>
      <c r="T9" s="2"/>
      <c r="U9" s="2"/>
      <c r="V9" s="2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s="12" customFormat="1" ht="18.75">
      <c r="A10" s="1"/>
      <c r="B10" s="1"/>
      <c r="C10" s="25" t="s">
        <v>8</v>
      </c>
      <c r="D10" s="26"/>
      <c r="E10" s="1"/>
      <c r="F10" s="2"/>
      <c r="G10" s="27">
        <v>419</v>
      </c>
      <c r="H10" s="4"/>
      <c r="I10" s="5"/>
      <c r="J10" s="2"/>
      <c r="K10" s="2"/>
      <c r="L10" s="2"/>
      <c r="M10" s="2"/>
      <c r="N10" s="31" t="s">
        <v>87</v>
      </c>
      <c r="O10" s="32"/>
      <c r="P10" s="32"/>
      <c r="Q10" s="32"/>
      <c r="R10" s="14" t="s">
        <v>11</v>
      </c>
      <c r="S10" s="23"/>
      <c r="T10" s="18"/>
      <c r="U10" s="2"/>
      <c r="V10" s="2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s="12" customFormat="1" ht="12" customHeight="1">
      <c r="A11" s="1"/>
      <c r="B11" s="1"/>
      <c r="C11" s="19"/>
      <c r="D11" s="19"/>
      <c r="E11" s="19"/>
      <c r="F11" s="2"/>
      <c r="G11" s="27"/>
      <c r="H11" s="4"/>
      <c r="I11" s="5"/>
      <c r="J11" s="2"/>
      <c r="K11" s="2"/>
      <c r="L11" s="2"/>
      <c r="M11" s="2"/>
      <c r="N11" s="35"/>
      <c r="O11" s="18"/>
      <c r="P11" s="18"/>
      <c r="Q11" s="18"/>
      <c r="R11" s="18"/>
      <c r="S11" s="18"/>
      <c r="T11" s="23"/>
      <c r="U11" s="18"/>
      <c r="V11" s="2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s="12" customFormat="1" ht="15" customHeight="1">
      <c r="A12" s="1"/>
      <c r="B12" s="1"/>
      <c r="C12" s="25" t="s">
        <v>13</v>
      </c>
      <c r="D12"/>
      <c r="E12" s="1"/>
      <c r="F12" s="2"/>
      <c r="G12" s="3"/>
      <c r="H12" s="4"/>
      <c r="I12" s="5"/>
      <c r="J12" s="2"/>
      <c r="K12" s="2"/>
      <c r="L12" s="2"/>
      <c r="M12" s="2"/>
      <c r="N12" s="2"/>
      <c r="O12" s="36" t="s">
        <v>200</v>
      </c>
      <c r="P12" s="37"/>
      <c r="Q12" s="38"/>
      <c r="R12" s="39"/>
      <c r="S12" s="36"/>
      <c r="T12" s="10"/>
      <c r="U12" s="2"/>
      <c r="V12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s="12" customFormat="1" ht="0.75" customHeight="1">
      <c r="A13" s="1"/>
      <c r="B13" s="1"/>
      <c r="C13" s="25"/>
      <c r="D13"/>
      <c r="E13" s="1"/>
      <c r="F13" s="34"/>
      <c r="G13" s="3"/>
      <c r="H13" s="4"/>
      <c r="I13" s="5"/>
      <c r="J13" s="44"/>
      <c r="K13" s="2"/>
      <c r="L13" s="2"/>
      <c r="M13" s="2"/>
      <c r="N13" s="2"/>
      <c r="O13" s="2"/>
      <c r="P13" s="40"/>
      <c r="Q13" s="41"/>
      <c r="R13" s="42"/>
      <c r="S13" s="2"/>
      <c r="T13" s="2"/>
      <c r="U13" s="2"/>
      <c r="V13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s="12" customFormat="1" ht="11.25">
      <c r="A14" s="49"/>
      <c r="B14" s="11"/>
      <c r="C14" s="50"/>
      <c r="D14" s="51"/>
      <c r="E14" s="52"/>
      <c r="F14" s="53"/>
      <c r="G14" s="54"/>
      <c r="H14" s="55"/>
      <c r="I14" s="56"/>
      <c r="J14" s="57"/>
      <c r="K14" s="58"/>
      <c r="L14" s="58" t="s">
        <v>15</v>
      </c>
      <c r="M14" s="59"/>
      <c r="N14" s="60"/>
      <c r="O14" s="61"/>
      <c r="P14" s="58"/>
      <c r="Q14" s="62" t="s">
        <v>16</v>
      </c>
      <c r="R14" s="63"/>
      <c r="S14" s="64"/>
      <c r="T14" s="65"/>
      <c r="U14" s="53"/>
      <c r="V14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s="12" customFormat="1" ht="80.25" customHeight="1">
      <c r="A15" s="66" t="s">
        <v>17</v>
      </c>
      <c r="B15" s="67"/>
      <c r="C15" s="68" t="s">
        <v>18</v>
      </c>
      <c r="D15" s="68"/>
      <c r="E15" s="68"/>
      <c r="F15" s="69" t="s">
        <v>19</v>
      </c>
      <c r="G15" s="69" t="s">
        <v>20</v>
      </c>
      <c r="H15" s="70" t="s">
        <v>21</v>
      </c>
      <c r="I15" s="71" t="s">
        <v>22</v>
      </c>
      <c r="J15" s="72" t="s">
        <v>23</v>
      </c>
      <c r="K15" s="503" t="s">
        <v>24</v>
      </c>
      <c r="L15" s="73" t="s">
        <v>25</v>
      </c>
      <c r="M15" s="73" t="s">
        <v>26</v>
      </c>
      <c r="N15" s="73" t="s">
        <v>27</v>
      </c>
      <c r="O15" s="73" t="s">
        <v>28</v>
      </c>
      <c r="P15" s="73" t="s">
        <v>29</v>
      </c>
      <c r="Q15" s="74" t="s">
        <v>30</v>
      </c>
      <c r="R15" s="74" t="s">
        <v>201</v>
      </c>
      <c r="S15" s="313" t="s">
        <v>110</v>
      </c>
      <c r="T15" s="73" t="s">
        <v>202</v>
      </c>
      <c r="U15" s="69" t="s">
        <v>34</v>
      </c>
      <c r="V15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s="12" customFormat="1" ht="13.5">
      <c r="A16" s="314">
        <v>1</v>
      </c>
      <c r="B16" s="1"/>
      <c r="C16" s="315" t="s">
        <v>35</v>
      </c>
      <c r="D16" s="315"/>
      <c r="E16" s="315"/>
      <c r="F16" s="283">
        <v>1</v>
      </c>
      <c r="G16" s="284">
        <v>2611</v>
      </c>
      <c r="H16" s="283">
        <v>15</v>
      </c>
      <c r="I16" s="316">
        <v>2611</v>
      </c>
      <c r="J16" s="317">
        <v>783.3</v>
      </c>
      <c r="K16" s="286"/>
      <c r="L16" s="286"/>
      <c r="M16" s="318"/>
      <c r="N16" s="319">
        <v>522.2</v>
      </c>
      <c r="O16" s="285"/>
      <c r="P16" s="286"/>
      <c r="Q16" s="287"/>
      <c r="R16" s="320"/>
      <c r="S16" s="321"/>
      <c r="T16" s="286"/>
      <c r="U16" s="323">
        <f>I16+J16+K16+L16+M16+N16+O16+P16+Q16+R16+S16+T16</f>
        <v>3916.5</v>
      </c>
      <c r="V16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s="12" customFormat="1" ht="13.5">
      <c r="A17" s="89">
        <v>2</v>
      </c>
      <c r="B17" s="1"/>
      <c r="C17" s="324" t="s">
        <v>203</v>
      </c>
      <c r="D17" s="324"/>
      <c r="E17" s="324"/>
      <c r="F17" s="109">
        <v>1</v>
      </c>
      <c r="G17" s="110">
        <v>2480.45</v>
      </c>
      <c r="H17" s="93">
        <v>-0.05</v>
      </c>
      <c r="I17" s="325">
        <v>2480.45</v>
      </c>
      <c r="J17" s="110">
        <v>496.09</v>
      </c>
      <c r="K17" s="92"/>
      <c r="L17" s="92"/>
      <c r="M17" s="92"/>
      <c r="N17" s="202">
        <v>496.08</v>
      </c>
      <c r="O17" s="92"/>
      <c r="P17" s="92"/>
      <c r="Q17" s="92"/>
      <c r="R17" s="92"/>
      <c r="S17" s="92"/>
      <c r="T17" s="92"/>
      <c r="U17" s="323">
        <f>I17+J17+K17+L17+M17+N17+O17+P17+Q17+R17+S17+T17</f>
        <v>3472.62</v>
      </c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21" ht="13.5">
      <c r="A18" s="96" t="s">
        <v>37</v>
      </c>
      <c r="B18" s="84"/>
      <c r="C18" s="326" t="s">
        <v>204</v>
      </c>
      <c r="D18" s="326"/>
      <c r="E18" s="326"/>
      <c r="F18" s="133">
        <v>0.5</v>
      </c>
      <c r="G18" s="134">
        <v>2349.9</v>
      </c>
      <c r="H18" s="327">
        <v>-0.1</v>
      </c>
      <c r="I18" s="328">
        <v>1174.95</v>
      </c>
      <c r="J18" s="329">
        <v>352.49</v>
      </c>
      <c r="K18" s="112"/>
      <c r="L18" s="112"/>
      <c r="M18" s="330"/>
      <c r="N18" s="331">
        <v>234.98</v>
      </c>
      <c r="O18" s="113"/>
      <c r="P18" s="112"/>
      <c r="Q18" s="195"/>
      <c r="R18" s="332"/>
      <c r="S18" s="333"/>
      <c r="T18" s="112"/>
      <c r="U18" s="323">
        <f>SUM(I18:T18)</f>
        <v>1762.42</v>
      </c>
    </row>
    <row r="19" spans="1:21" ht="13.5">
      <c r="A19" s="120">
        <v>3</v>
      </c>
      <c r="B19" s="11"/>
      <c r="C19" s="335" t="s">
        <v>40</v>
      </c>
      <c r="D19" s="335"/>
      <c r="E19" s="335"/>
      <c r="F19" s="199">
        <v>1</v>
      </c>
      <c r="G19" s="200">
        <v>1842</v>
      </c>
      <c r="H19" s="123">
        <v>10</v>
      </c>
      <c r="I19" s="336">
        <v>1842</v>
      </c>
      <c r="J19" s="200">
        <v>552.6</v>
      </c>
      <c r="K19" s="200"/>
      <c r="L19" s="200"/>
      <c r="M19" s="200"/>
      <c r="N19" s="337">
        <v>368.4</v>
      </c>
      <c r="O19" s="200"/>
      <c r="P19" s="200"/>
      <c r="Q19" s="200"/>
      <c r="R19" s="200"/>
      <c r="S19" s="200"/>
      <c r="T19" s="200"/>
      <c r="U19" s="323">
        <f aca="true" t="shared" si="0" ref="U19:U24">I19+J19+K19+L19+M19+N19+O19+P19+Q19+R19+S19+T19</f>
        <v>2763</v>
      </c>
    </row>
    <row r="20" spans="1:21" ht="13.5">
      <c r="A20" s="120">
        <v>4</v>
      </c>
      <c r="B20" s="84"/>
      <c r="C20" s="335" t="s">
        <v>42</v>
      </c>
      <c r="D20" s="335"/>
      <c r="E20" s="335"/>
      <c r="F20" s="123">
        <v>1</v>
      </c>
      <c r="G20" s="124">
        <v>1660</v>
      </c>
      <c r="H20" s="123">
        <v>8</v>
      </c>
      <c r="I20" s="339">
        <v>1660</v>
      </c>
      <c r="J20" s="404">
        <v>332.1</v>
      </c>
      <c r="K20" s="126"/>
      <c r="L20" s="126"/>
      <c r="M20" s="341"/>
      <c r="N20" s="339"/>
      <c r="O20" s="127"/>
      <c r="P20" s="339">
        <v>249</v>
      </c>
      <c r="Q20" s="129"/>
      <c r="R20" s="343"/>
      <c r="S20" s="336"/>
      <c r="T20" s="126"/>
      <c r="U20" s="323">
        <f t="shared" si="0"/>
        <v>2241.1</v>
      </c>
    </row>
    <row r="21" spans="1:21" ht="12" customHeight="1">
      <c r="A21" s="120">
        <v>5</v>
      </c>
      <c r="B21" s="84"/>
      <c r="C21" s="335" t="s">
        <v>43</v>
      </c>
      <c r="D21" s="335"/>
      <c r="E21" s="335"/>
      <c r="F21" s="123">
        <v>1</v>
      </c>
      <c r="G21" s="124">
        <v>1660</v>
      </c>
      <c r="H21" s="123">
        <v>8</v>
      </c>
      <c r="I21" s="339">
        <f>F21*G21</f>
        <v>1660</v>
      </c>
      <c r="J21" s="340"/>
      <c r="K21" s="126"/>
      <c r="L21" s="126"/>
      <c r="M21" s="341"/>
      <c r="N21" s="339"/>
      <c r="O21" s="127"/>
      <c r="P21" s="126"/>
      <c r="Q21" s="129"/>
      <c r="R21" s="343"/>
      <c r="S21" s="336"/>
      <c r="T21" s="126"/>
      <c r="U21" s="323">
        <f t="shared" si="0"/>
        <v>1660</v>
      </c>
    </row>
    <row r="22" spans="1:21" ht="13.5">
      <c r="A22" s="120">
        <v>6</v>
      </c>
      <c r="B22" s="84"/>
      <c r="C22" s="335" t="s">
        <v>44</v>
      </c>
      <c r="D22" s="335"/>
      <c r="E22" s="335"/>
      <c r="F22" s="123">
        <v>0.5</v>
      </c>
      <c r="G22" s="124">
        <v>1413</v>
      </c>
      <c r="H22" s="123">
        <v>5</v>
      </c>
      <c r="I22" s="339">
        <f aca="true" t="shared" si="1" ref="I22:I27">F22*G22</f>
        <v>706.5</v>
      </c>
      <c r="J22" s="340"/>
      <c r="K22" s="126"/>
      <c r="L22" s="126"/>
      <c r="M22" s="341"/>
      <c r="N22" s="339"/>
      <c r="O22" s="127"/>
      <c r="P22" s="126"/>
      <c r="Q22" s="129"/>
      <c r="R22" s="343"/>
      <c r="S22" s="336"/>
      <c r="T22" s="126"/>
      <c r="U22" s="323">
        <f t="shared" si="0"/>
        <v>706.5</v>
      </c>
    </row>
    <row r="23" spans="1:21" s="11" customFormat="1" ht="13.5">
      <c r="A23" s="120">
        <v>7</v>
      </c>
      <c r="B23" s="12"/>
      <c r="C23" s="335" t="s">
        <v>112</v>
      </c>
      <c r="D23" s="335"/>
      <c r="E23" s="335"/>
      <c r="F23" s="123">
        <v>1</v>
      </c>
      <c r="G23" s="124">
        <v>1413</v>
      </c>
      <c r="H23" s="123">
        <v>5</v>
      </c>
      <c r="I23" s="339">
        <f t="shared" si="1"/>
        <v>1413</v>
      </c>
      <c r="J23" s="340"/>
      <c r="K23" s="126"/>
      <c r="L23" s="126"/>
      <c r="M23" s="341"/>
      <c r="N23" s="339"/>
      <c r="O23" s="127"/>
      <c r="P23" s="126"/>
      <c r="Q23" s="129"/>
      <c r="R23" s="343"/>
      <c r="S23" s="336"/>
      <c r="T23" s="126"/>
      <c r="U23" s="323">
        <f t="shared" si="0"/>
        <v>1413</v>
      </c>
    </row>
    <row r="24" spans="1:21" s="11" customFormat="1" ht="21.75" customHeight="1">
      <c r="A24" s="120">
        <v>8</v>
      </c>
      <c r="B24" s="12"/>
      <c r="C24" s="504" t="s">
        <v>205</v>
      </c>
      <c r="D24" s="504"/>
      <c r="E24" s="504"/>
      <c r="F24" s="123">
        <v>1</v>
      </c>
      <c r="G24" s="124">
        <v>1413</v>
      </c>
      <c r="H24" s="123">
        <v>5</v>
      </c>
      <c r="I24" s="339">
        <f t="shared" si="1"/>
        <v>1413</v>
      </c>
      <c r="J24" s="340"/>
      <c r="K24" s="126"/>
      <c r="L24" s="126"/>
      <c r="M24" s="341"/>
      <c r="N24" s="339"/>
      <c r="O24" s="127"/>
      <c r="P24" s="126"/>
      <c r="Q24" s="129"/>
      <c r="R24" s="343"/>
      <c r="S24" s="336"/>
      <c r="T24" s="126"/>
      <c r="U24" s="323">
        <f t="shared" si="0"/>
        <v>1413</v>
      </c>
    </row>
    <row r="25" spans="1:21" ht="21.75" customHeight="1">
      <c r="A25" s="89">
        <v>9</v>
      </c>
      <c r="B25" s="97"/>
      <c r="C25" s="505" t="s">
        <v>206</v>
      </c>
      <c r="D25" s="505"/>
      <c r="E25" s="505"/>
      <c r="F25" s="109">
        <v>9</v>
      </c>
      <c r="G25" s="110">
        <v>1383</v>
      </c>
      <c r="H25" s="109">
        <v>2</v>
      </c>
      <c r="I25" s="328">
        <f t="shared" si="1"/>
        <v>12447</v>
      </c>
      <c r="J25" s="350"/>
      <c r="K25" s="140"/>
      <c r="L25" s="140"/>
      <c r="M25" s="325"/>
      <c r="N25" s="349"/>
      <c r="O25" s="353">
        <v>829.8</v>
      </c>
      <c r="P25" s="140"/>
      <c r="Q25" s="143"/>
      <c r="R25" s="351"/>
      <c r="S25" s="352"/>
      <c r="T25" s="140"/>
      <c r="U25" s="323">
        <f>I25+J25+K25+L25+M25+N25+O25+P25+Q25+R25+S25+T25</f>
        <v>13276.8</v>
      </c>
    </row>
    <row r="26" spans="1:21" ht="13.5">
      <c r="A26" s="120">
        <v>10</v>
      </c>
      <c r="B26" s="12"/>
      <c r="C26" s="335" t="s">
        <v>52</v>
      </c>
      <c r="D26" s="335"/>
      <c r="E26" s="335"/>
      <c r="F26" s="133">
        <v>3</v>
      </c>
      <c r="G26" s="134">
        <v>1378</v>
      </c>
      <c r="H26" s="133">
        <v>1</v>
      </c>
      <c r="I26" s="339">
        <f t="shared" si="1"/>
        <v>4134</v>
      </c>
      <c r="J26" s="148"/>
      <c r="K26" s="148"/>
      <c r="L26" s="148"/>
      <c r="M26" s="148"/>
      <c r="N26" s="148"/>
      <c r="O26" s="148"/>
      <c r="P26" s="148"/>
      <c r="Q26" s="148">
        <v>828</v>
      </c>
      <c r="R26" s="148"/>
      <c r="S26" s="148"/>
      <c r="T26" s="148"/>
      <c r="U26" s="323">
        <f>I26+J26+K26+L26+M26+N26+O26+P26+Q26+R26+S26+T26</f>
        <v>4962</v>
      </c>
    </row>
    <row r="27" spans="1:21" ht="13.5">
      <c r="A27" s="120">
        <v>11</v>
      </c>
      <c r="B27" s="12"/>
      <c r="C27" s="335" t="s">
        <v>53</v>
      </c>
      <c r="D27" s="335"/>
      <c r="E27" s="335"/>
      <c r="F27" s="133">
        <v>1</v>
      </c>
      <c r="G27" s="134">
        <v>1378</v>
      </c>
      <c r="H27" s="133">
        <v>1</v>
      </c>
      <c r="I27" s="339">
        <f t="shared" si="1"/>
        <v>1378</v>
      </c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323">
        <f>I27+J27+K27+L27+M27+N27+O27+P27+Q27+R27+S27+T27</f>
        <v>1378</v>
      </c>
    </row>
    <row r="28" spans="1:21" ht="12.75" customHeight="1">
      <c r="A28" s="120">
        <v>12</v>
      </c>
      <c r="B28" s="12"/>
      <c r="C28" s="335" t="s">
        <v>58</v>
      </c>
      <c r="D28" s="335"/>
      <c r="E28" s="335"/>
      <c r="F28" s="123">
        <v>1</v>
      </c>
      <c r="G28" s="124">
        <v>1842</v>
      </c>
      <c r="H28" s="123">
        <v>10</v>
      </c>
      <c r="I28" s="339">
        <v>1842</v>
      </c>
      <c r="J28" s="404">
        <v>368.4</v>
      </c>
      <c r="K28" s="126"/>
      <c r="L28" s="126"/>
      <c r="M28" s="341"/>
      <c r="N28" s="339">
        <v>368.4</v>
      </c>
      <c r="O28" s="127"/>
      <c r="P28" s="126"/>
      <c r="Q28" s="129"/>
      <c r="R28" s="343"/>
      <c r="S28" s="336"/>
      <c r="T28" s="126"/>
      <c r="U28" s="323">
        <f>I28+J28+K28+L28+M28+N28+O28+P28+Q28+R28+S28+T28</f>
        <v>2578.8</v>
      </c>
    </row>
    <row r="29" spans="1:21" ht="13.5">
      <c r="A29" s="120">
        <v>13</v>
      </c>
      <c r="B29" s="12"/>
      <c r="C29" s="335" t="s">
        <v>207</v>
      </c>
      <c r="D29" s="335"/>
      <c r="E29" s="335"/>
      <c r="F29" s="123">
        <v>1</v>
      </c>
      <c r="G29" s="124">
        <v>1378</v>
      </c>
      <c r="H29" s="123">
        <v>1</v>
      </c>
      <c r="I29" s="339">
        <f>F29*G29</f>
        <v>1378</v>
      </c>
      <c r="J29" s="340"/>
      <c r="K29" s="126"/>
      <c r="L29" s="126"/>
      <c r="M29" s="341"/>
      <c r="N29" s="339"/>
      <c r="O29" s="127"/>
      <c r="P29" s="126"/>
      <c r="Q29" s="129"/>
      <c r="R29" s="343"/>
      <c r="S29" s="336"/>
      <c r="T29" s="126"/>
      <c r="U29" s="323">
        <f>I29+J29+K29+L29+M29+N29+O29+P29+Q29+R29+S29+T29</f>
        <v>1378</v>
      </c>
    </row>
    <row r="30" spans="1:21" ht="13.5">
      <c r="A30" s="120">
        <v>14</v>
      </c>
      <c r="B30" s="12"/>
      <c r="C30" s="335" t="s">
        <v>55</v>
      </c>
      <c r="D30" s="335"/>
      <c r="E30" s="335"/>
      <c r="F30" s="123">
        <v>2</v>
      </c>
      <c r="G30" s="124">
        <v>1403</v>
      </c>
      <c r="H30" s="123">
        <v>4</v>
      </c>
      <c r="I30" s="339">
        <f>F30*G30</f>
        <v>2806</v>
      </c>
      <c r="J30" s="340"/>
      <c r="K30" s="126"/>
      <c r="L30" s="126"/>
      <c r="M30" s="341"/>
      <c r="N30" s="126"/>
      <c r="O30" s="127"/>
      <c r="P30" s="126"/>
      <c r="Q30" s="129"/>
      <c r="R30" s="341"/>
      <c r="S30" s="336"/>
      <c r="T30" s="126"/>
      <c r="U30" s="323">
        <f>SUM(I30:T30)</f>
        <v>2806</v>
      </c>
    </row>
    <row r="31" spans="1:21" ht="13.5">
      <c r="A31" s="120">
        <v>15</v>
      </c>
      <c r="B31" s="12"/>
      <c r="C31" s="335" t="s">
        <v>57</v>
      </c>
      <c r="D31" s="335"/>
      <c r="E31" s="335"/>
      <c r="F31" s="123">
        <v>2</v>
      </c>
      <c r="G31" s="124">
        <v>1378</v>
      </c>
      <c r="H31" s="123">
        <v>1</v>
      </c>
      <c r="I31" s="339">
        <f>F31*G31</f>
        <v>2756</v>
      </c>
      <c r="J31" s="340"/>
      <c r="K31" s="126"/>
      <c r="L31" s="126"/>
      <c r="M31" s="341"/>
      <c r="N31" s="126"/>
      <c r="O31" s="127"/>
      <c r="P31" s="126"/>
      <c r="Q31" s="129"/>
      <c r="R31" s="343"/>
      <c r="S31" s="336"/>
      <c r="T31" s="126"/>
      <c r="U31" s="323">
        <f>I31+J31+K31+L31+M31+N31+O31+P31+Q31+R31+S31+T31</f>
        <v>2756</v>
      </c>
    </row>
    <row r="32" spans="1:21" ht="11.25">
      <c r="A32" s="49"/>
      <c r="B32" s="11"/>
      <c r="C32" s="50"/>
      <c r="D32" s="51"/>
      <c r="E32" s="52"/>
      <c r="F32" s="53"/>
      <c r="G32" s="54"/>
      <c r="H32" s="55"/>
      <c r="I32" s="56"/>
      <c r="J32" s="57"/>
      <c r="K32" s="58"/>
      <c r="L32" s="58" t="s">
        <v>15</v>
      </c>
      <c r="M32" s="59"/>
      <c r="N32" s="60"/>
      <c r="O32" s="61"/>
      <c r="P32" s="58"/>
      <c r="Q32" s="62" t="s">
        <v>16</v>
      </c>
      <c r="R32" s="63"/>
      <c r="S32" s="64"/>
      <c r="T32" s="65"/>
      <c r="U32" s="53"/>
    </row>
    <row r="33" spans="1:21" ht="80.25" customHeight="1">
      <c r="A33" s="66" t="s">
        <v>17</v>
      </c>
      <c r="B33" s="67"/>
      <c r="C33" s="68" t="s">
        <v>18</v>
      </c>
      <c r="D33" s="68"/>
      <c r="E33" s="68"/>
      <c r="F33" s="69" t="s">
        <v>19</v>
      </c>
      <c r="G33" s="69" t="s">
        <v>20</v>
      </c>
      <c r="H33" s="70" t="s">
        <v>21</v>
      </c>
      <c r="I33" s="71" t="s">
        <v>22</v>
      </c>
      <c r="J33" s="72" t="s">
        <v>23</v>
      </c>
      <c r="K33" s="503" t="s">
        <v>24</v>
      </c>
      <c r="L33" s="73" t="s">
        <v>25</v>
      </c>
      <c r="M33" s="73" t="s">
        <v>26</v>
      </c>
      <c r="N33" s="73" t="s">
        <v>27</v>
      </c>
      <c r="O33" s="73" t="s">
        <v>28</v>
      </c>
      <c r="P33" s="73" t="s">
        <v>29</v>
      </c>
      <c r="Q33" s="74" t="s">
        <v>30</v>
      </c>
      <c r="R33" s="74" t="s">
        <v>208</v>
      </c>
      <c r="S33" s="313" t="s">
        <v>110</v>
      </c>
      <c r="T33" s="73" t="s">
        <v>202</v>
      </c>
      <c r="U33" s="69" t="s">
        <v>34</v>
      </c>
    </row>
    <row r="34" spans="1:21" ht="13.5">
      <c r="A34" s="89">
        <v>16</v>
      </c>
      <c r="B34" s="12"/>
      <c r="C34" s="354" t="s">
        <v>72</v>
      </c>
      <c r="D34" s="354"/>
      <c r="E34" s="354"/>
      <c r="F34" s="137"/>
      <c r="G34" s="138"/>
      <c r="H34" s="137"/>
      <c r="I34" s="478"/>
      <c r="J34" s="422"/>
      <c r="K34" s="478"/>
      <c r="L34" s="478"/>
      <c r="M34" s="479"/>
      <c r="N34" s="478"/>
      <c r="O34" s="421"/>
      <c r="P34" s="478"/>
      <c r="Q34" s="480"/>
      <c r="R34" s="481"/>
      <c r="S34" s="482"/>
      <c r="T34" s="478"/>
      <c r="U34" s="323"/>
    </row>
    <row r="35" spans="1:21" ht="13.5">
      <c r="A35" s="89"/>
      <c r="B35" s="12"/>
      <c r="C35" s="354" t="s">
        <v>73</v>
      </c>
      <c r="D35" s="354"/>
      <c r="E35" s="354"/>
      <c r="F35" s="137">
        <v>0.5</v>
      </c>
      <c r="G35" s="138">
        <v>1751</v>
      </c>
      <c r="H35" s="137">
        <v>9</v>
      </c>
      <c r="I35" s="478">
        <v>875.5</v>
      </c>
      <c r="J35" s="422"/>
      <c r="K35" s="478"/>
      <c r="L35" s="478"/>
      <c r="M35" s="479"/>
      <c r="N35" s="478"/>
      <c r="O35" s="421"/>
      <c r="P35" s="478"/>
      <c r="Q35" s="480"/>
      <c r="R35" s="481"/>
      <c r="S35" s="482"/>
      <c r="T35" s="478"/>
      <c r="U35" s="323">
        <f aca="true" t="shared" si="2" ref="U35:U40">SUM(I35:T35)</f>
        <v>875.5</v>
      </c>
    </row>
    <row r="36" spans="1:21" ht="13.5">
      <c r="A36" s="89">
        <v>17</v>
      </c>
      <c r="B36" s="12"/>
      <c r="C36" s="354" t="s">
        <v>66</v>
      </c>
      <c r="D36" s="354"/>
      <c r="E36" s="354"/>
      <c r="F36" s="137">
        <v>0.5</v>
      </c>
      <c r="G36" s="138">
        <v>1751</v>
      </c>
      <c r="H36" s="137">
        <v>9</v>
      </c>
      <c r="I36" s="478">
        <v>875.5</v>
      </c>
      <c r="J36" s="422"/>
      <c r="K36" s="478"/>
      <c r="L36" s="478"/>
      <c r="M36" s="479"/>
      <c r="N36" s="478"/>
      <c r="O36" s="421"/>
      <c r="P36" s="478"/>
      <c r="Q36" s="480"/>
      <c r="R36" s="481"/>
      <c r="S36" s="482"/>
      <c r="T36" s="478"/>
      <c r="U36" s="323">
        <f t="shared" si="2"/>
        <v>875.5</v>
      </c>
    </row>
    <row r="37" spans="1:21" ht="13.5">
      <c r="A37" s="89">
        <v>18</v>
      </c>
      <c r="B37" s="12"/>
      <c r="C37" s="354" t="s">
        <v>59</v>
      </c>
      <c r="D37" s="354"/>
      <c r="E37" s="354"/>
      <c r="F37" s="137">
        <v>0.5</v>
      </c>
      <c r="G37" s="138">
        <v>1842</v>
      </c>
      <c r="H37" s="137">
        <v>10</v>
      </c>
      <c r="I37" s="478">
        <v>921</v>
      </c>
      <c r="J37" s="422"/>
      <c r="K37" s="478"/>
      <c r="L37" s="478"/>
      <c r="M37" s="479"/>
      <c r="N37" s="478">
        <v>184.2</v>
      </c>
      <c r="O37" s="421"/>
      <c r="P37" s="478"/>
      <c r="Q37" s="480"/>
      <c r="R37" s="481"/>
      <c r="S37" s="482"/>
      <c r="T37" s="478"/>
      <c r="U37" s="323">
        <f t="shared" si="2"/>
        <v>1105.2</v>
      </c>
    </row>
    <row r="38" spans="1:21" ht="13.5">
      <c r="A38" s="89">
        <v>19</v>
      </c>
      <c r="B38" s="12"/>
      <c r="C38" s="354" t="s">
        <v>209</v>
      </c>
      <c r="D38" s="354"/>
      <c r="E38" s="354"/>
      <c r="F38" s="137">
        <v>1</v>
      </c>
      <c r="G38" s="138">
        <v>1751</v>
      </c>
      <c r="H38" s="137">
        <v>9</v>
      </c>
      <c r="I38" s="478">
        <v>1751</v>
      </c>
      <c r="J38" s="422"/>
      <c r="K38" s="478"/>
      <c r="L38" s="478"/>
      <c r="M38" s="479"/>
      <c r="N38" s="478">
        <v>350.2</v>
      </c>
      <c r="O38" s="421"/>
      <c r="P38" s="478"/>
      <c r="Q38" s="480"/>
      <c r="R38" s="481"/>
      <c r="S38" s="482"/>
      <c r="T38" s="478"/>
      <c r="U38" s="323">
        <f t="shared" si="2"/>
        <v>2101.2</v>
      </c>
    </row>
    <row r="39" spans="1:22" ht="13.5">
      <c r="A39" s="204">
        <v>20</v>
      </c>
      <c r="B39" s="12"/>
      <c r="C39" s="426" t="s">
        <v>74</v>
      </c>
      <c r="D39" s="426"/>
      <c r="E39" s="426"/>
      <c r="F39" s="459">
        <v>35.78</v>
      </c>
      <c r="G39" s="416">
        <v>1968.55</v>
      </c>
      <c r="H39" s="459" t="s">
        <v>37</v>
      </c>
      <c r="I39" s="174">
        <v>70434.41</v>
      </c>
      <c r="J39" s="428">
        <v>15881.85</v>
      </c>
      <c r="K39" s="174">
        <v>7129.07</v>
      </c>
      <c r="L39" s="174">
        <v>9468.24</v>
      </c>
      <c r="M39" s="485">
        <v>3163.28</v>
      </c>
      <c r="N39" s="174">
        <v>14719.56</v>
      </c>
      <c r="O39" s="175"/>
      <c r="P39" s="174"/>
      <c r="Q39" s="176"/>
      <c r="R39" s="486"/>
      <c r="S39" s="487"/>
      <c r="T39" s="174">
        <v>1594.56</v>
      </c>
      <c r="U39" s="323">
        <f t="shared" si="2"/>
        <v>122390.97</v>
      </c>
      <c r="V39" s="2"/>
    </row>
    <row r="40" spans="1:21" ht="13.5">
      <c r="A40" s="377"/>
      <c r="B40" s="211"/>
      <c r="C40" s="378" t="s">
        <v>75</v>
      </c>
      <c r="D40" s="379"/>
      <c r="E40" s="379" t="s">
        <v>37</v>
      </c>
      <c r="F40" s="380">
        <f>SUM(F16:F39)</f>
        <v>65.28</v>
      </c>
      <c r="G40" s="367">
        <v>1785.53</v>
      </c>
      <c r="H40" s="380"/>
      <c r="I40" s="381">
        <f>SUM(I16:I39)</f>
        <v>116559.31</v>
      </c>
      <c r="J40" s="381">
        <f>SUM(J16:J39)</f>
        <v>18766.829999999998</v>
      </c>
      <c r="K40" s="381">
        <f>SUM(K39)</f>
        <v>7129.07</v>
      </c>
      <c r="L40" s="381">
        <f>SUM(L39)</f>
        <v>9468.24</v>
      </c>
      <c r="M40" s="381">
        <f>SUM(M39)</f>
        <v>3163.28</v>
      </c>
      <c r="N40" s="381">
        <f>SUM(N16:N39)</f>
        <v>17244.02</v>
      </c>
      <c r="O40" s="381">
        <f aca="true" t="shared" si="3" ref="O40:T40">SUM(O16:O39)</f>
        <v>829.8</v>
      </c>
      <c r="P40" s="381">
        <f t="shared" si="3"/>
        <v>249</v>
      </c>
      <c r="Q40" s="381">
        <f t="shared" si="3"/>
        <v>828</v>
      </c>
      <c r="R40" s="381">
        <f t="shared" si="3"/>
        <v>0</v>
      </c>
      <c r="S40" s="381">
        <f>SUM(S21:S39)</f>
        <v>0</v>
      </c>
      <c r="T40" s="381">
        <f t="shared" si="3"/>
        <v>1594.56</v>
      </c>
      <c r="U40" s="218">
        <f t="shared" si="2"/>
        <v>175832.11</v>
      </c>
    </row>
    <row r="42" spans="3:21" ht="18.75">
      <c r="C42" s="25" t="s">
        <v>35</v>
      </c>
      <c r="F42" s="17" t="s">
        <v>210</v>
      </c>
      <c r="J42" s="19" t="s">
        <v>78</v>
      </c>
      <c r="K42" s="1"/>
      <c r="L42" s="1"/>
      <c r="M42" s="1"/>
      <c r="N42" s="19" t="s">
        <v>211</v>
      </c>
      <c r="O42" s="1"/>
      <c r="P42" s="8"/>
      <c r="Q42" s="19" t="s">
        <v>80</v>
      </c>
      <c r="R42" s="8"/>
      <c r="S42" s="6"/>
      <c r="T42" s="17" t="s">
        <v>81</v>
      </c>
      <c r="U42" s="13"/>
    </row>
    <row r="43" spans="3:7" s="211" customFormat="1" ht="39.75" customHeight="1">
      <c r="C43" s="223" t="s">
        <v>212</v>
      </c>
      <c r="D43" s="223"/>
      <c r="E43" s="223"/>
      <c r="F43" s="224"/>
      <c r="G43" s="3"/>
    </row>
    <row r="44" spans="1:19" ht="12.75">
      <c r="A44" s="11"/>
      <c r="C44" s="223"/>
      <c r="D44" s="223"/>
      <c r="E44" s="223"/>
      <c r="F44" s="224"/>
      <c r="M44" s="220"/>
      <c r="R44" s="221"/>
      <c r="S44" s="222"/>
    </row>
    <row r="45" spans="13:18" ht="12.75">
      <c r="M45" s="220"/>
      <c r="R45" s="221"/>
    </row>
    <row r="46" spans="13:18" ht="12.75">
      <c r="M46" s="220"/>
      <c r="R46" s="221"/>
    </row>
    <row r="47" spans="13:18" ht="12.75">
      <c r="M47" s="220"/>
      <c r="R47" s="221"/>
    </row>
    <row r="48" spans="8:18" ht="12.75">
      <c r="H48" s="5"/>
      <c r="I48" s="2"/>
      <c r="L48" s="220"/>
      <c r="N48" s="3"/>
      <c r="O48" s="2"/>
      <c r="P48" s="6"/>
      <c r="Q48" s="221"/>
      <c r="R48" s="222"/>
    </row>
    <row r="58" ht="12.75">
      <c r="G58" s="225"/>
    </row>
    <row r="60" ht="12.75">
      <c r="G60" s="225"/>
    </row>
    <row r="61" ht="10.5">
      <c r="N61" s="34"/>
    </row>
    <row r="63" spans="6:19" ht="12.75">
      <c r="F63" s="226"/>
      <c r="Q63" s="227"/>
      <c r="R63" s="228"/>
      <c r="S63" s="229"/>
    </row>
    <row r="64" spans="17:19" ht="10.5">
      <c r="Q64" s="185"/>
      <c r="R64" s="230"/>
      <c r="S64" s="34"/>
    </row>
  </sheetData>
  <sheetProtection selectLockedCells="1" selectUnlockedCells="1"/>
  <mergeCells count="5">
    <mergeCell ref="S8:T8"/>
    <mergeCell ref="C15:E15"/>
    <mergeCell ref="C24:E24"/>
    <mergeCell ref="C25:E25"/>
    <mergeCell ref="C33:E33"/>
  </mergeCells>
  <printOptions/>
  <pageMargins left="0" right="0" top="0.7479166666666667" bottom="0.3541666666666667" header="0.5118055555555555" footer="0.5118055555555555"/>
  <pageSetup horizontalDpi="300" verticalDpi="300" orientation="landscape" paperSize="9" scale="92"/>
  <rowBreaks count="1" manualBreakCount="1">
    <brk id="3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I69"/>
  <sheetViews>
    <sheetView zoomScale="125" zoomScaleNormal="125" workbookViewId="0" topLeftCell="A5">
      <selection activeCell="V24" sqref="V24"/>
    </sheetView>
  </sheetViews>
  <sheetFormatPr defaultColWidth="9.33203125" defaultRowHeight="10.5"/>
  <cols>
    <col min="1" max="1" width="4.66015625" style="1" customWidth="1"/>
    <col min="2" max="2" width="0.1640625" style="1" customWidth="1"/>
    <col min="5" max="5" width="9.83203125" style="1" customWidth="1"/>
    <col min="6" max="6" width="10.16015625" style="2" customWidth="1"/>
    <col min="7" max="7" width="11.5" style="3" customWidth="1"/>
    <col min="8" max="8" width="8" style="4" customWidth="1"/>
    <col min="9" max="9" width="11.5" style="5" customWidth="1"/>
    <col min="10" max="10" width="10.5" style="2" customWidth="1"/>
    <col min="11" max="11" width="9" style="2" customWidth="1"/>
    <col min="12" max="12" width="9.33203125" style="2" customWidth="1"/>
    <col min="13" max="13" width="9.16015625" style="2" customWidth="1"/>
    <col min="14" max="14" width="10.16015625" style="2" customWidth="1"/>
    <col min="15" max="15" width="8.5" style="3" customWidth="1"/>
    <col min="16" max="16" width="7.83203125" style="2" customWidth="1"/>
    <col min="17" max="17" width="8.5" style="6" customWidth="1"/>
    <col min="18" max="18" width="7.66015625" style="5" customWidth="1"/>
    <col min="19" max="19" width="13.33203125" style="2" customWidth="1"/>
    <col min="20" max="20" width="9.83203125" style="2" customWidth="1"/>
    <col min="21" max="21" width="14" style="2" customWidth="1"/>
  </cols>
  <sheetData>
    <row r="1" spans="1:35" s="12" customFormat="1" ht="10.5">
      <c r="A1" s="1"/>
      <c r="B1" s="1"/>
      <c r="C1" s="7"/>
      <c r="D1" s="26"/>
      <c r="E1" s="1"/>
      <c r="F1" s="2"/>
      <c r="G1" s="3"/>
      <c r="H1" s="4"/>
      <c r="I1" s="5"/>
      <c r="J1" s="2"/>
      <c r="K1" s="2"/>
      <c r="L1" s="2"/>
      <c r="M1" s="2"/>
      <c r="N1" s="2"/>
      <c r="O1" s="3"/>
      <c r="P1" s="2"/>
      <c r="Q1" s="6"/>
      <c r="R1" s="9"/>
      <c r="S1" s="2"/>
      <c r="T1" s="10"/>
      <c r="U1" s="2"/>
      <c r="V1" s="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s="12" customFormat="1" ht="18.75">
      <c r="A2" s="1"/>
      <c r="B2" s="1"/>
      <c r="C2" s="7"/>
      <c r="D2" s="26"/>
      <c r="E2" s="1"/>
      <c r="F2" s="2"/>
      <c r="G2" s="3"/>
      <c r="H2" s="4"/>
      <c r="I2" s="13" t="s">
        <v>0</v>
      </c>
      <c r="J2" s="14"/>
      <c r="K2" s="14"/>
      <c r="L2" s="2"/>
      <c r="M2" s="2"/>
      <c r="N2" s="2"/>
      <c r="O2" s="3"/>
      <c r="P2" s="2"/>
      <c r="Q2" s="6"/>
      <c r="R2" s="5"/>
      <c r="S2" s="2"/>
      <c r="T2" s="2"/>
      <c r="U2" s="2"/>
      <c r="V2" s="2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s="12" customFormat="1" ht="18.75" hidden="1">
      <c r="A3" s="1"/>
      <c r="B3" s="1"/>
      <c r="C3" s="7"/>
      <c r="D3" s="26"/>
      <c r="E3" s="1"/>
      <c r="F3" s="2"/>
      <c r="G3" s="3"/>
      <c r="H3" s="4"/>
      <c r="I3" s="5"/>
      <c r="J3" s="15"/>
      <c r="K3" s="2"/>
      <c r="L3" s="2"/>
      <c r="M3" s="2"/>
      <c r="N3" s="2"/>
      <c r="O3" s="3"/>
      <c r="P3" s="2"/>
      <c r="Q3" s="6"/>
      <c r="R3" s="5"/>
      <c r="S3" s="2"/>
      <c r="T3" s="2"/>
      <c r="U3" s="2"/>
      <c r="V3" s="2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s="12" customFormat="1" ht="18.75">
      <c r="A4" s="1"/>
      <c r="B4" s="1"/>
      <c r="C4" s="7"/>
      <c r="D4" s="26"/>
      <c r="E4" s="1"/>
      <c r="F4" s="2"/>
      <c r="G4" s="3"/>
      <c r="H4" s="4"/>
      <c r="I4" s="16" t="s">
        <v>83</v>
      </c>
      <c r="J4" s="15"/>
      <c r="K4" s="17"/>
      <c r="L4" s="17"/>
      <c r="M4" s="18"/>
      <c r="N4" s="2"/>
      <c r="O4" s="3"/>
      <c r="P4" s="2"/>
      <c r="Q4" s="6"/>
      <c r="R4" s="5"/>
      <c r="S4" s="2"/>
      <c r="T4" s="2"/>
      <c r="U4" s="2"/>
      <c r="V4" s="2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s="12" customFormat="1" ht="10.5">
      <c r="A5" s="1"/>
      <c r="B5" s="1"/>
      <c r="C5" s="7"/>
      <c r="D5" s="26"/>
      <c r="E5" s="1"/>
      <c r="F5" s="2"/>
      <c r="G5" s="3"/>
      <c r="H5" s="4"/>
      <c r="I5" s="5"/>
      <c r="J5" s="2"/>
      <c r="K5" s="2"/>
      <c r="L5" s="2"/>
      <c r="M5" s="2"/>
      <c r="N5" s="2"/>
      <c r="O5" s="3"/>
      <c r="P5" s="2"/>
      <c r="Q5" s="6"/>
      <c r="R5" s="5"/>
      <c r="S5" s="2"/>
      <c r="T5" s="2"/>
      <c r="U5" s="2"/>
      <c r="V5" s="2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s="12" customFormat="1" ht="18.75">
      <c r="A6" s="1"/>
      <c r="B6" s="1"/>
      <c r="C6" s="7" t="s">
        <v>213</v>
      </c>
      <c r="D6" s="26"/>
      <c r="E6" s="26"/>
      <c r="F6" s="308"/>
      <c r="G6" s="3"/>
      <c r="H6" s="4"/>
      <c r="I6" s="5"/>
      <c r="J6" s="2"/>
      <c r="K6" s="2"/>
      <c r="L6" s="2"/>
      <c r="M6" s="2"/>
      <c r="N6" s="2"/>
      <c r="O6" s="3"/>
      <c r="P6" s="21"/>
      <c r="Q6" s="22" t="s">
        <v>3</v>
      </c>
      <c r="R6" s="5"/>
      <c r="S6" s="2"/>
      <c r="T6" s="2"/>
      <c r="U6" s="2"/>
      <c r="V6" s="2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2" customFormat="1" ht="15.75">
      <c r="A7" s="1"/>
      <c r="B7" s="1"/>
      <c r="C7"/>
      <c r="D7"/>
      <c r="E7" s="1"/>
      <c r="F7" s="2"/>
      <c r="G7" s="3"/>
      <c r="H7" s="4"/>
      <c r="I7" s="5"/>
      <c r="J7" s="2"/>
      <c r="K7" s="2"/>
      <c r="L7" s="2"/>
      <c r="M7" s="2"/>
      <c r="N7" s="18"/>
      <c r="O7" s="18"/>
      <c r="P7" s="18"/>
      <c r="Q7" s="18"/>
      <c r="R7" s="23" t="s">
        <v>4</v>
      </c>
      <c r="S7" s="24">
        <f>F48</f>
        <v>61.34</v>
      </c>
      <c r="T7" s="23"/>
      <c r="U7" s="2"/>
      <c r="V7" s="2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s="12" customFormat="1" ht="15.75">
      <c r="A8" s="1"/>
      <c r="B8" s="1"/>
      <c r="C8"/>
      <c r="D8"/>
      <c r="E8" s="1"/>
      <c r="F8" s="2" t="s">
        <v>214</v>
      </c>
      <c r="G8" s="3"/>
      <c r="H8" s="4"/>
      <c r="I8" s="5"/>
      <c r="J8" s="2"/>
      <c r="K8" s="2"/>
      <c r="L8" s="2"/>
      <c r="M8" s="2"/>
      <c r="N8" s="18"/>
      <c r="O8" s="18"/>
      <c r="P8" s="18"/>
      <c r="Q8" s="18"/>
      <c r="R8" s="23" t="s">
        <v>6</v>
      </c>
      <c r="S8" s="506">
        <f>U48</f>
        <v>177060.97999999998</v>
      </c>
      <c r="T8" s="506" t="s">
        <v>7</v>
      </c>
      <c r="U8" s="29"/>
      <c r="V8" s="2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s="12" customFormat="1" ht="15" customHeight="1">
      <c r="A9" s="1"/>
      <c r="B9" s="1"/>
      <c r="C9" s="25" t="s">
        <v>5</v>
      </c>
      <c r="D9" s="26"/>
      <c r="E9" s="1"/>
      <c r="F9" s="2"/>
      <c r="G9" s="27">
        <v>18</v>
      </c>
      <c r="H9" s="4"/>
      <c r="I9" s="5"/>
      <c r="J9" s="2"/>
      <c r="K9" s="2"/>
      <c r="L9" s="2"/>
      <c r="M9" s="2"/>
      <c r="N9" s="2"/>
      <c r="O9" s="3"/>
      <c r="P9" s="2"/>
      <c r="Q9" s="6"/>
      <c r="R9" s="5"/>
      <c r="S9" s="2"/>
      <c r="T9" s="2"/>
      <c r="U9" s="2"/>
      <c r="V9" s="2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s="12" customFormat="1" ht="18.75">
      <c r="A10" s="1"/>
      <c r="B10" s="1"/>
      <c r="C10" s="25" t="s">
        <v>8</v>
      </c>
      <c r="D10" s="26"/>
      <c r="E10" s="1"/>
      <c r="F10" s="2"/>
      <c r="G10" s="27">
        <v>392</v>
      </c>
      <c r="H10" s="4"/>
      <c r="I10" s="5"/>
      <c r="J10" s="2"/>
      <c r="K10" s="2"/>
      <c r="L10" s="2"/>
      <c r="M10" s="2"/>
      <c r="N10" s="31" t="s">
        <v>87</v>
      </c>
      <c r="O10" s="32"/>
      <c r="P10" s="32"/>
      <c r="Q10" s="32"/>
      <c r="R10" s="32"/>
      <c r="S10" s="23"/>
      <c r="T10" s="14" t="s">
        <v>11</v>
      </c>
      <c r="U10" s="2"/>
      <c r="V10" s="2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s="12" customFormat="1" ht="12" customHeight="1">
      <c r="A11" s="1"/>
      <c r="B11" s="1"/>
      <c r="C11" s="19"/>
      <c r="D11" s="19"/>
      <c r="E11" s="19"/>
      <c r="F11" s="2"/>
      <c r="G11" s="27"/>
      <c r="H11" s="4"/>
      <c r="I11" s="5"/>
      <c r="J11" s="2"/>
      <c r="K11" s="2"/>
      <c r="L11" s="2"/>
      <c r="M11" s="2"/>
      <c r="N11" s="35"/>
      <c r="O11" s="18"/>
      <c r="P11" s="18"/>
      <c r="Q11" s="18"/>
      <c r="R11" s="18"/>
      <c r="S11" s="18"/>
      <c r="T11" s="23"/>
      <c r="U11" s="18"/>
      <c r="V11" s="2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s="12" customFormat="1" ht="15" customHeight="1">
      <c r="A12" s="1"/>
      <c r="B12" s="1"/>
      <c r="C12" s="25" t="s">
        <v>13</v>
      </c>
      <c r="D12"/>
      <c r="E12" s="1"/>
      <c r="F12" s="2"/>
      <c r="G12" s="3"/>
      <c r="H12" s="4"/>
      <c r="I12" s="5"/>
      <c r="J12" s="2"/>
      <c r="K12" s="2"/>
      <c r="L12" s="2"/>
      <c r="M12" s="2"/>
      <c r="N12" s="2"/>
      <c r="O12" s="36" t="s">
        <v>215</v>
      </c>
      <c r="P12" s="37"/>
      <c r="Q12" s="38"/>
      <c r="R12" s="39"/>
      <c r="S12" s="36"/>
      <c r="T12" s="10"/>
      <c r="U12" s="2"/>
      <c r="V12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s="12" customFormat="1" ht="1.5" customHeight="1">
      <c r="A13" s="1"/>
      <c r="B13" s="1"/>
      <c r="C13" s="25"/>
      <c r="D13"/>
      <c r="E13" s="1"/>
      <c r="F13" s="34"/>
      <c r="G13" s="3"/>
      <c r="H13" s="4"/>
      <c r="I13" s="5"/>
      <c r="J13" s="2"/>
      <c r="K13" s="2"/>
      <c r="L13" s="2"/>
      <c r="M13" s="2"/>
      <c r="N13" s="2"/>
      <c r="O13" s="2"/>
      <c r="P13" s="40"/>
      <c r="Q13" s="41"/>
      <c r="R13" s="42"/>
      <c r="S13" s="2"/>
      <c r="T13" s="2"/>
      <c r="U13" s="2"/>
      <c r="V13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s="12" customFormat="1" ht="0.75" customHeight="1">
      <c r="A14" s="1"/>
      <c r="B14" s="1"/>
      <c r="C14" s="25"/>
      <c r="D14"/>
      <c r="E14" s="1"/>
      <c r="F14" s="2"/>
      <c r="G14" s="3"/>
      <c r="H14" s="4"/>
      <c r="I14" s="5"/>
      <c r="J14" s="2"/>
      <c r="K14" s="2"/>
      <c r="L14" s="2"/>
      <c r="M14" s="2"/>
      <c r="N14" s="34"/>
      <c r="O14" s="184"/>
      <c r="P14" s="34"/>
      <c r="Q14" s="185"/>
      <c r="R14" s="230"/>
      <c r="S14" s="34"/>
      <c r="T14" s="34"/>
      <c r="U14" s="2"/>
      <c r="V14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s="12" customFormat="1" ht="0.75" customHeight="1">
      <c r="A15" s="1"/>
      <c r="B15" s="1"/>
      <c r="C15"/>
      <c r="D15"/>
      <c r="E15" s="1"/>
      <c r="F15" s="2"/>
      <c r="G15" s="3"/>
      <c r="H15" s="4"/>
      <c r="I15" s="5"/>
      <c r="J15" s="2"/>
      <c r="K15" s="2"/>
      <c r="L15" s="2"/>
      <c r="M15" s="2"/>
      <c r="N15" s="2"/>
      <c r="O15" s="3"/>
      <c r="P15" s="2"/>
      <c r="Q15" s="6"/>
      <c r="R15" s="5"/>
      <c r="S15" s="2"/>
      <c r="T15" s="2"/>
      <c r="U15" s="2"/>
      <c r="V15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s="12" customFormat="1" ht="11.25" hidden="1">
      <c r="A16" s="43"/>
      <c r="B16" s="43"/>
      <c r="C16" s="43"/>
      <c r="D16" s="43"/>
      <c r="E16" s="43"/>
      <c r="F16" s="44"/>
      <c r="G16" s="45"/>
      <c r="H16" s="46"/>
      <c r="I16" s="47"/>
      <c r="J16" s="44"/>
      <c r="K16" s="44"/>
      <c r="L16" s="44"/>
      <c r="M16" s="44"/>
      <c r="N16" s="2"/>
      <c r="O16" s="3"/>
      <c r="P16" s="2"/>
      <c r="Q16" s="6"/>
      <c r="R16" s="5"/>
      <c r="S16" s="2"/>
      <c r="T16" s="2"/>
      <c r="U16" s="2"/>
      <c r="V16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s="12" customFormat="1" ht="11.25">
      <c r="A17" s="49"/>
      <c r="B17" s="11"/>
      <c r="C17" s="50"/>
      <c r="D17" s="51"/>
      <c r="E17" s="52"/>
      <c r="F17" s="53"/>
      <c r="G17" s="54"/>
      <c r="H17" s="55"/>
      <c r="I17" s="56"/>
      <c r="J17" s="312"/>
      <c r="K17" s="58"/>
      <c r="L17" s="58" t="s">
        <v>15</v>
      </c>
      <c r="M17" s="59"/>
      <c r="N17" s="60"/>
      <c r="O17" s="61"/>
      <c r="P17" s="58"/>
      <c r="Q17" s="62" t="s">
        <v>16</v>
      </c>
      <c r="R17" s="63"/>
      <c r="S17" s="64"/>
      <c r="T17" s="65"/>
      <c r="U17" s="53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21" ht="63.75">
      <c r="A18" s="66" t="s">
        <v>17</v>
      </c>
      <c r="B18" s="67"/>
      <c r="C18" s="68" t="s">
        <v>18</v>
      </c>
      <c r="D18" s="68"/>
      <c r="E18" s="68"/>
      <c r="F18" s="69" t="s">
        <v>19</v>
      </c>
      <c r="G18" s="69" t="s">
        <v>20</v>
      </c>
      <c r="H18" s="70" t="s">
        <v>21</v>
      </c>
      <c r="I18" s="71" t="s">
        <v>22</v>
      </c>
      <c r="J18" s="72" t="s">
        <v>23</v>
      </c>
      <c r="K18" s="73" t="s">
        <v>24</v>
      </c>
      <c r="L18" s="73" t="s">
        <v>25</v>
      </c>
      <c r="M18" s="73" t="s">
        <v>26</v>
      </c>
      <c r="N18" s="73" t="s">
        <v>27</v>
      </c>
      <c r="O18" s="73" t="s">
        <v>28</v>
      </c>
      <c r="P18" s="73" t="s">
        <v>29</v>
      </c>
      <c r="Q18" s="74" t="s">
        <v>30</v>
      </c>
      <c r="R18" s="74" t="s">
        <v>208</v>
      </c>
      <c r="S18" s="313" t="s">
        <v>216</v>
      </c>
      <c r="T18" s="73" t="s">
        <v>202</v>
      </c>
      <c r="U18" s="69" t="s">
        <v>34</v>
      </c>
    </row>
    <row r="19" spans="1:21" ht="13.5">
      <c r="A19" s="314">
        <v>1</v>
      </c>
      <c r="C19" s="315" t="s">
        <v>35</v>
      </c>
      <c r="D19" s="315"/>
      <c r="E19" s="315"/>
      <c r="F19" s="283">
        <v>1</v>
      </c>
      <c r="G19" s="284">
        <v>2823</v>
      </c>
      <c r="H19" s="283">
        <v>16</v>
      </c>
      <c r="I19" s="286">
        <v>2823</v>
      </c>
      <c r="J19" s="394">
        <v>931.59</v>
      </c>
      <c r="K19" s="286"/>
      <c r="L19" s="286"/>
      <c r="M19" s="507">
        <v>282.3</v>
      </c>
      <c r="N19" s="285">
        <v>621.06</v>
      </c>
      <c r="O19" s="285"/>
      <c r="P19" s="286"/>
      <c r="Q19" s="287"/>
      <c r="R19" s="320"/>
      <c r="S19" s="321" t="s">
        <v>217</v>
      </c>
      <c r="T19" s="286"/>
      <c r="U19" s="323">
        <f>SUM(I19:T19)</f>
        <v>4657.95</v>
      </c>
    </row>
    <row r="20" spans="1:21" ht="13.5">
      <c r="A20" s="96">
        <v>2</v>
      </c>
      <c r="B20" s="97"/>
      <c r="C20" s="326" t="s">
        <v>94</v>
      </c>
      <c r="D20" s="326"/>
      <c r="E20" s="326"/>
      <c r="F20" s="133">
        <v>1</v>
      </c>
      <c r="G20" s="134">
        <v>2681.85</v>
      </c>
      <c r="H20" s="327">
        <v>-0.05</v>
      </c>
      <c r="I20" s="330">
        <v>2681.85</v>
      </c>
      <c r="J20" s="134">
        <v>885.02</v>
      </c>
      <c r="K20" s="148"/>
      <c r="L20" s="148"/>
      <c r="M20" s="146">
        <v>268.19</v>
      </c>
      <c r="N20" s="413">
        <v>496.79</v>
      </c>
      <c r="O20" s="148"/>
      <c r="P20" s="148"/>
      <c r="Q20" s="148"/>
      <c r="R20" s="148"/>
      <c r="S20" s="148"/>
      <c r="T20" s="148"/>
      <c r="U20" s="323">
        <f>I20+J20+K20+L20+M20+N20+O20+P20+Q20+R20+S20+T20</f>
        <v>4331.85</v>
      </c>
    </row>
    <row r="21" spans="1:21" ht="12" customHeight="1">
      <c r="A21" s="96" t="s">
        <v>37</v>
      </c>
      <c r="B21" s="11"/>
      <c r="C21" s="326" t="s">
        <v>125</v>
      </c>
      <c r="D21" s="326"/>
      <c r="E21" s="326"/>
      <c r="F21" s="133">
        <v>1</v>
      </c>
      <c r="G21" s="134">
        <v>2540.7</v>
      </c>
      <c r="H21" s="327">
        <v>-0.1</v>
      </c>
      <c r="I21" s="112">
        <v>2540.7</v>
      </c>
      <c r="J21" s="347">
        <v>254.07</v>
      </c>
      <c r="K21" s="112"/>
      <c r="L21" s="112"/>
      <c r="M21" s="330"/>
      <c r="N21" s="113">
        <v>508.14</v>
      </c>
      <c r="O21" s="113"/>
      <c r="P21" s="112"/>
      <c r="Q21" s="195"/>
      <c r="R21" s="332"/>
      <c r="S21" s="333"/>
      <c r="T21" s="112"/>
      <c r="U21" s="323">
        <f>SUM(I21:T21)</f>
        <v>3302.91</v>
      </c>
    </row>
    <row r="22" spans="1:21" ht="13.5">
      <c r="A22" s="120">
        <v>3</v>
      </c>
      <c r="B22" s="11"/>
      <c r="C22" s="335" t="s">
        <v>40</v>
      </c>
      <c r="D22" s="335"/>
      <c r="E22" s="335"/>
      <c r="F22" s="199">
        <v>1</v>
      </c>
      <c r="G22" s="200">
        <v>1751</v>
      </c>
      <c r="H22" s="123">
        <v>9</v>
      </c>
      <c r="I22" s="336">
        <v>1751</v>
      </c>
      <c r="J22" s="200"/>
      <c r="K22" s="200"/>
      <c r="L22" s="200"/>
      <c r="M22" s="200">
        <v>175.1</v>
      </c>
      <c r="N22" s="337">
        <v>350.2</v>
      </c>
      <c r="O22" s="200"/>
      <c r="P22" s="200"/>
      <c r="Q22" s="200"/>
      <c r="R22" s="200"/>
      <c r="S22" s="200"/>
      <c r="T22" s="200"/>
      <c r="U22" s="323">
        <f aca="true" t="shared" si="0" ref="U22:U27">I22+J22+K22+L22+M22+N22+O22+P22+Q22+R22+S22+T22</f>
        <v>2276.2999999999997</v>
      </c>
    </row>
    <row r="23" spans="1:21" s="11" customFormat="1" ht="13.5">
      <c r="A23" s="120">
        <v>4</v>
      </c>
      <c r="B23" s="84"/>
      <c r="C23" s="335" t="s">
        <v>42</v>
      </c>
      <c r="D23" s="335"/>
      <c r="E23" s="335"/>
      <c r="F23" s="123">
        <v>1</v>
      </c>
      <c r="G23" s="124">
        <v>1660</v>
      </c>
      <c r="H23" s="123">
        <v>8</v>
      </c>
      <c r="I23" s="126">
        <v>1660</v>
      </c>
      <c r="J23" s="340"/>
      <c r="K23" s="126"/>
      <c r="L23" s="126"/>
      <c r="M23" s="341"/>
      <c r="N23" s="127"/>
      <c r="O23" s="127"/>
      <c r="P23" s="126">
        <v>249</v>
      </c>
      <c r="Q23" s="129"/>
      <c r="R23" s="343"/>
      <c r="S23" s="336"/>
      <c r="T23" s="126"/>
      <c r="U23" s="323">
        <f t="shared" si="0"/>
        <v>1909</v>
      </c>
    </row>
    <row r="24" spans="1:21" s="11" customFormat="1" ht="13.5">
      <c r="A24" s="120">
        <v>5</v>
      </c>
      <c r="B24" s="84"/>
      <c r="C24" s="335" t="s">
        <v>43</v>
      </c>
      <c r="D24" s="335"/>
      <c r="E24" s="335"/>
      <c r="F24" s="123">
        <v>1</v>
      </c>
      <c r="G24" s="124">
        <v>1660</v>
      </c>
      <c r="H24" s="123">
        <v>8</v>
      </c>
      <c r="I24" s="126">
        <v>1660</v>
      </c>
      <c r="J24" s="340"/>
      <c r="K24" s="126"/>
      <c r="L24" s="126"/>
      <c r="M24" s="341"/>
      <c r="N24" s="127"/>
      <c r="O24" s="127"/>
      <c r="P24" s="126"/>
      <c r="Q24" s="129"/>
      <c r="R24" s="343"/>
      <c r="S24" s="336"/>
      <c r="T24" s="126"/>
      <c r="U24" s="323">
        <f t="shared" si="0"/>
        <v>1660</v>
      </c>
    </row>
    <row r="25" spans="1:21" s="11" customFormat="1" ht="13.5">
      <c r="A25" s="120">
        <v>6</v>
      </c>
      <c r="B25" s="84"/>
      <c r="C25" s="335" t="s">
        <v>44</v>
      </c>
      <c r="D25" s="335"/>
      <c r="E25" s="335"/>
      <c r="F25" s="123">
        <v>1</v>
      </c>
      <c r="G25" s="124">
        <v>1413</v>
      </c>
      <c r="H25" s="123">
        <v>5</v>
      </c>
      <c r="I25" s="126">
        <v>1413</v>
      </c>
      <c r="J25" s="340"/>
      <c r="K25" s="126"/>
      <c r="L25" s="126"/>
      <c r="M25" s="341"/>
      <c r="N25" s="127"/>
      <c r="O25" s="127"/>
      <c r="P25" s="126"/>
      <c r="Q25" s="129"/>
      <c r="R25" s="343"/>
      <c r="S25" s="336"/>
      <c r="T25" s="126"/>
      <c r="U25" s="323">
        <f t="shared" si="0"/>
        <v>1413</v>
      </c>
    </row>
    <row r="26" spans="1:21" ht="13.5">
      <c r="A26" s="120">
        <v>7</v>
      </c>
      <c r="B26" s="12"/>
      <c r="C26" s="335" t="s">
        <v>112</v>
      </c>
      <c r="D26" s="335"/>
      <c r="E26" s="335"/>
      <c r="F26" s="123">
        <v>1</v>
      </c>
      <c r="G26" s="124">
        <v>1413</v>
      </c>
      <c r="H26" s="123">
        <v>5</v>
      </c>
      <c r="I26" s="126">
        <v>1413</v>
      </c>
      <c r="J26" s="340"/>
      <c r="K26" s="126"/>
      <c r="L26" s="126"/>
      <c r="M26" s="341"/>
      <c r="N26" s="127"/>
      <c r="O26" s="127"/>
      <c r="P26" s="126"/>
      <c r="Q26" s="129"/>
      <c r="R26" s="343"/>
      <c r="S26" s="336"/>
      <c r="T26" s="126"/>
      <c r="U26" s="323">
        <f t="shared" si="0"/>
        <v>1413</v>
      </c>
    </row>
    <row r="27" spans="1:21" ht="13.5">
      <c r="A27" s="89">
        <v>8</v>
      </c>
      <c r="B27" s="12"/>
      <c r="C27" s="324" t="s">
        <v>98</v>
      </c>
      <c r="D27" s="324"/>
      <c r="E27" s="324"/>
      <c r="F27" s="109">
        <v>1</v>
      </c>
      <c r="G27" s="110">
        <v>1413</v>
      </c>
      <c r="H27" s="109">
        <v>5</v>
      </c>
      <c r="I27" s="140">
        <v>1413</v>
      </c>
      <c r="J27" s="350"/>
      <c r="K27" s="140"/>
      <c r="L27" s="140"/>
      <c r="M27" s="325"/>
      <c r="N27" s="141"/>
      <c r="O27" s="141"/>
      <c r="P27" s="140"/>
      <c r="Q27" s="143"/>
      <c r="R27" s="351"/>
      <c r="S27" s="352"/>
      <c r="T27" s="140"/>
      <c r="U27" s="323">
        <f t="shared" si="0"/>
        <v>1413</v>
      </c>
    </row>
    <row r="28" spans="1:21" ht="13.5">
      <c r="A28" s="96" t="s">
        <v>37</v>
      </c>
      <c r="B28" s="12"/>
      <c r="C28" s="326" t="s">
        <v>178</v>
      </c>
      <c r="D28" s="326"/>
      <c r="E28" s="326"/>
      <c r="F28" s="133" t="s">
        <v>37</v>
      </c>
      <c r="G28" s="134"/>
      <c r="H28" s="133" t="s">
        <v>37</v>
      </c>
      <c r="I28" s="112"/>
      <c r="J28" s="347"/>
      <c r="K28" s="112"/>
      <c r="L28" s="112"/>
      <c r="M28" s="330"/>
      <c r="N28" s="113"/>
      <c r="O28" s="113"/>
      <c r="P28" s="112"/>
      <c r="Q28" s="195"/>
      <c r="R28" s="332"/>
      <c r="S28" s="333"/>
      <c r="T28" s="112"/>
      <c r="U28" s="323"/>
    </row>
    <row r="29" spans="1:21" ht="13.5">
      <c r="A29" s="89">
        <v>9</v>
      </c>
      <c r="B29" s="12"/>
      <c r="C29" s="324" t="s">
        <v>100</v>
      </c>
      <c r="D29" s="324"/>
      <c r="E29" s="324"/>
      <c r="F29" s="109">
        <v>6</v>
      </c>
      <c r="G29" s="110">
        <v>1383</v>
      </c>
      <c r="H29" s="109">
        <v>2</v>
      </c>
      <c r="I29" s="140">
        <v>8298</v>
      </c>
      <c r="J29" s="350"/>
      <c r="K29" s="140"/>
      <c r="L29" s="140"/>
      <c r="M29" s="325"/>
      <c r="N29" s="141"/>
      <c r="O29" s="141">
        <v>414.9</v>
      </c>
      <c r="P29" s="140"/>
      <c r="Q29" s="143"/>
      <c r="R29" s="351"/>
      <c r="S29" s="352"/>
      <c r="T29" s="140"/>
      <c r="U29" s="323">
        <f>I29+J29+K29+L29+M29+N29+O29+P29+Q29+R29+S29+T29</f>
        <v>8712.9</v>
      </c>
    </row>
    <row r="30" spans="1:21" ht="12.75" customHeight="1">
      <c r="A30" s="96" t="s">
        <v>37</v>
      </c>
      <c r="B30" s="12"/>
      <c r="C30" s="326" t="s">
        <v>101</v>
      </c>
      <c r="D30" s="326"/>
      <c r="E30" s="326"/>
      <c r="F30" s="133" t="s">
        <v>37</v>
      </c>
      <c r="G30" s="134"/>
      <c r="H30" s="133" t="s">
        <v>37</v>
      </c>
      <c r="I30" s="112"/>
      <c r="J30" s="347"/>
      <c r="K30" s="112"/>
      <c r="L30" s="112"/>
      <c r="M30" s="330"/>
      <c r="N30" s="113"/>
      <c r="O30" s="113"/>
      <c r="P30" s="112"/>
      <c r="Q30" s="195"/>
      <c r="R30" s="332"/>
      <c r="S30" s="333"/>
      <c r="T30" s="112"/>
      <c r="U30" s="323"/>
    </row>
    <row r="31" spans="1:21" ht="13.5">
      <c r="A31" s="120">
        <v>10</v>
      </c>
      <c r="B31" s="12"/>
      <c r="C31" s="335" t="s">
        <v>52</v>
      </c>
      <c r="D31" s="335"/>
      <c r="E31" s="335"/>
      <c r="F31" s="133">
        <v>3</v>
      </c>
      <c r="G31" s="134">
        <v>1378</v>
      </c>
      <c r="H31" s="133">
        <v>1</v>
      </c>
      <c r="I31" s="330">
        <v>4134</v>
      </c>
      <c r="J31" s="148"/>
      <c r="K31" s="148"/>
      <c r="L31" s="148"/>
      <c r="M31" s="148"/>
      <c r="N31" s="146"/>
      <c r="O31" s="148"/>
      <c r="P31" s="148"/>
      <c r="Q31" s="148">
        <v>828</v>
      </c>
      <c r="R31" s="148"/>
      <c r="S31" s="148"/>
      <c r="T31" s="148"/>
      <c r="U31" s="323">
        <f aca="true" t="shared" si="1" ref="U31:U37">I31+J31+K31+L31+M31+N31+O31+P31+Q31+R31+S31+T31</f>
        <v>4962</v>
      </c>
    </row>
    <row r="32" spans="1:21" ht="13.5">
      <c r="A32" s="120">
        <v>11</v>
      </c>
      <c r="B32" s="12"/>
      <c r="C32" s="335" t="s">
        <v>53</v>
      </c>
      <c r="D32" s="335"/>
      <c r="E32" s="335"/>
      <c r="F32" s="133">
        <v>1</v>
      </c>
      <c r="G32" s="134">
        <v>1378</v>
      </c>
      <c r="H32" s="133">
        <v>1</v>
      </c>
      <c r="I32" s="330">
        <v>1378</v>
      </c>
      <c r="J32" s="148"/>
      <c r="K32" s="148"/>
      <c r="L32" s="148"/>
      <c r="M32" s="148"/>
      <c r="N32" s="146"/>
      <c r="O32" s="148"/>
      <c r="P32" s="148"/>
      <c r="Q32" s="148"/>
      <c r="R32" s="148"/>
      <c r="S32" s="146"/>
      <c r="T32" s="148"/>
      <c r="U32" s="323">
        <f t="shared" si="1"/>
        <v>1378</v>
      </c>
    </row>
    <row r="33" spans="1:21" ht="13.5">
      <c r="A33" s="120">
        <v>12</v>
      </c>
      <c r="B33" s="12"/>
      <c r="C33" s="335" t="s">
        <v>58</v>
      </c>
      <c r="D33" s="335"/>
      <c r="E33" s="335"/>
      <c r="F33" s="123">
        <v>1</v>
      </c>
      <c r="G33" s="124">
        <v>1751</v>
      </c>
      <c r="H33" s="123">
        <v>9</v>
      </c>
      <c r="I33" s="126">
        <v>1751</v>
      </c>
      <c r="J33" s="340">
        <v>175.1</v>
      </c>
      <c r="K33" s="126"/>
      <c r="L33" s="126"/>
      <c r="M33" s="341">
        <v>175.1</v>
      </c>
      <c r="N33" s="127">
        <v>350.2</v>
      </c>
      <c r="O33" s="127"/>
      <c r="P33" s="126"/>
      <c r="Q33" s="129"/>
      <c r="R33" s="343"/>
      <c r="S33" s="336"/>
      <c r="T33" s="126"/>
      <c r="U33" s="323">
        <f t="shared" si="1"/>
        <v>2451.3999999999996</v>
      </c>
    </row>
    <row r="34" spans="1:21" ht="13.5">
      <c r="A34" s="120">
        <v>13</v>
      </c>
      <c r="B34" s="12"/>
      <c r="C34" s="335" t="s">
        <v>207</v>
      </c>
      <c r="D34" s="335"/>
      <c r="E34" s="335"/>
      <c r="F34" s="123">
        <v>2</v>
      </c>
      <c r="G34" s="124">
        <v>1378</v>
      </c>
      <c r="H34" s="123">
        <v>1</v>
      </c>
      <c r="I34" s="126">
        <v>2756</v>
      </c>
      <c r="J34" s="340"/>
      <c r="K34" s="126"/>
      <c r="L34" s="126"/>
      <c r="M34" s="341"/>
      <c r="N34" s="127"/>
      <c r="O34" s="127"/>
      <c r="P34" s="126"/>
      <c r="Q34" s="129"/>
      <c r="R34" s="343"/>
      <c r="S34" s="336"/>
      <c r="T34" s="126"/>
      <c r="U34" s="323">
        <f t="shared" si="1"/>
        <v>2756</v>
      </c>
    </row>
    <row r="35" spans="1:21" ht="13.5">
      <c r="A35" s="120">
        <v>14</v>
      </c>
      <c r="B35" s="12"/>
      <c r="C35" s="335" t="s">
        <v>62</v>
      </c>
      <c r="D35" s="335"/>
      <c r="E35" s="335"/>
      <c r="F35" s="123">
        <v>0.5</v>
      </c>
      <c r="G35" s="124">
        <v>1751</v>
      </c>
      <c r="H35" s="123">
        <v>9</v>
      </c>
      <c r="I35" s="126">
        <v>875.5</v>
      </c>
      <c r="J35" s="340"/>
      <c r="K35" s="126"/>
      <c r="L35" s="126"/>
      <c r="M35" s="341">
        <v>87.5</v>
      </c>
      <c r="N35" s="127">
        <v>175.1</v>
      </c>
      <c r="O35" s="127"/>
      <c r="P35" s="126"/>
      <c r="Q35" s="129"/>
      <c r="R35" s="343"/>
      <c r="S35" s="336"/>
      <c r="T35" s="126"/>
      <c r="U35" s="323">
        <f t="shared" si="1"/>
        <v>1138.1</v>
      </c>
    </row>
    <row r="36" spans="1:21" ht="13.5">
      <c r="A36" s="120">
        <v>15</v>
      </c>
      <c r="B36" s="12"/>
      <c r="C36" s="335" t="s">
        <v>55</v>
      </c>
      <c r="D36" s="335"/>
      <c r="E36" s="335"/>
      <c r="F36" s="123">
        <v>1</v>
      </c>
      <c r="G36" s="124">
        <v>1393</v>
      </c>
      <c r="H36" s="123">
        <v>3</v>
      </c>
      <c r="I36" s="126">
        <v>1393</v>
      </c>
      <c r="J36" s="340"/>
      <c r="K36" s="126"/>
      <c r="L36" s="126"/>
      <c r="M36" s="341"/>
      <c r="N36" s="127"/>
      <c r="O36" s="127"/>
      <c r="P36" s="126"/>
      <c r="Q36" s="129"/>
      <c r="R36" s="343"/>
      <c r="S36" s="336"/>
      <c r="T36" s="126"/>
      <c r="U36" s="323">
        <f t="shared" si="1"/>
        <v>1393</v>
      </c>
    </row>
    <row r="37" spans="1:21" ht="13.5">
      <c r="A37" s="120"/>
      <c r="B37" s="12"/>
      <c r="C37" s="335" t="s">
        <v>55</v>
      </c>
      <c r="D37" s="335"/>
      <c r="E37" s="335"/>
      <c r="F37" s="123">
        <v>1</v>
      </c>
      <c r="G37" s="124">
        <v>1467</v>
      </c>
      <c r="H37" s="123">
        <v>6</v>
      </c>
      <c r="I37" s="126">
        <v>1467</v>
      </c>
      <c r="J37" s="422"/>
      <c r="K37" s="126"/>
      <c r="L37" s="126"/>
      <c r="M37" s="341"/>
      <c r="N37" s="126"/>
      <c r="O37" s="127"/>
      <c r="P37" s="126"/>
      <c r="Q37" s="129"/>
      <c r="R37" s="341"/>
      <c r="S37" s="336"/>
      <c r="T37" s="126"/>
      <c r="U37" s="323">
        <f t="shared" si="1"/>
        <v>1467</v>
      </c>
    </row>
    <row r="38" spans="1:21" ht="13.5" customHeight="1">
      <c r="A38" s="120">
        <v>16</v>
      </c>
      <c r="B38" s="12"/>
      <c r="C38" s="335" t="s">
        <v>57</v>
      </c>
      <c r="D38" s="335"/>
      <c r="E38" s="335"/>
      <c r="F38" s="123">
        <v>1</v>
      </c>
      <c r="G38" s="124">
        <v>1378</v>
      </c>
      <c r="H38" s="123">
        <v>1</v>
      </c>
      <c r="I38" s="126">
        <v>1378</v>
      </c>
      <c r="J38" s="428"/>
      <c r="K38" s="126"/>
      <c r="L38" s="126"/>
      <c r="M38" s="341"/>
      <c r="N38" s="126"/>
      <c r="O38" s="127">
        <v>137.8</v>
      </c>
      <c r="P38" s="126"/>
      <c r="Q38" s="129"/>
      <c r="R38" s="343"/>
      <c r="S38" s="336"/>
      <c r="T38" s="126"/>
      <c r="U38" s="323">
        <f>SUM(I38:T38)</f>
        <v>1515.8</v>
      </c>
    </row>
    <row r="39" spans="1:21" ht="11.25" hidden="1">
      <c r="A39" s="49"/>
      <c r="B39" s="508"/>
      <c r="C39" s="509"/>
      <c r="D39" s="509"/>
      <c r="E39" s="509"/>
      <c r="F39" s="509"/>
      <c r="G39" s="509"/>
      <c r="H39" s="509"/>
      <c r="I39" s="509"/>
      <c r="J39" s="389"/>
      <c r="K39" s="58"/>
      <c r="L39" s="58" t="s">
        <v>15</v>
      </c>
      <c r="M39" s="59"/>
      <c r="N39" s="60"/>
      <c r="O39" s="61"/>
      <c r="P39" s="58"/>
      <c r="Q39" s="62" t="s">
        <v>16</v>
      </c>
      <c r="R39" s="63"/>
      <c r="S39" s="64"/>
      <c r="T39" s="65"/>
      <c r="U39" s="54"/>
    </row>
    <row r="40" spans="1:23" ht="63.75">
      <c r="A40" s="510" t="s">
        <v>17</v>
      </c>
      <c r="B40" s="67"/>
      <c r="C40" s="511" t="s">
        <v>18</v>
      </c>
      <c r="D40" s="511"/>
      <c r="E40" s="511"/>
      <c r="F40" s="73" t="s">
        <v>19</v>
      </c>
      <c r="G40" s="73" t="s">
        <v>20</v>
      </c>
      <c r="H40" s="512" t="s">
        <v>21</v>
      </c>
      <c r="I40" s="74" t="s">
        <v>22</v>
      </c>
      <c r="J40" s="73" t="s">
        <v>23</v>
      </c>
      <c r="K40" s="73" t="s">
        <v>24</v>
      </c>
      <c r="L40" s="73" t="s">
        <v>25</v>
      </c>
      <c r="M40" s="73" t="s">
        <v>26</v>
      </c>
      <c r="N40" s="73" t="s">
        <v>27</v>
      </c>
      <c r="O40" s="73" t="s">
        <v>28</v>
      </c>
      <c r="P40" s="73" t="s">
        <v>29</v>
      </c>
      <c r="Q40" s="74" t="s">
        <v>30</v>
      </c>
      <c r="R40" s="74" t="s">
        <v>208</v>
      </c>
      <c r="S40" s="313" t="s">
        <v>56</v>
      </c>
      <c r="T40" s="73" t="s">
        <v>202</v>
      </c>
      <c r="U40" s="190" t="s">
        <v>34</v>
      </c>
      <c r="W40" s="1" t="s">
        <v>218</v>
      </c>
    </row>
    <row r="41" spans="1:21" ht="18" customHeight="1">
      <c r="A41" s="513">
        <v>17</v>
      </c>
      <c r="B41" s="159"/>
      <c r="C41" s="514" t="s">
        <v>137</v>
      </c>
      <c r="D41" s="514"/>
      <c r="E41" s="514"/>
      <c r="F41" s="515">
        <v>2</v>
      </c>
      <c r="G41" s="516">
        <v>1378</v>
      </c>
      <c r="H41" s="515">
        <v>1</v>
      </c>
      <c r="I41" s="516">
        <v>2756</v>
      </c>
      <c r="J41" s="517"/>
      <c r="K41" s="518"/>
      <c r="L41" s="518"/>
      <c r="M41" s="518"/>
      <c r="N41" s="518"/>
      <c r="O41" s="518"/>
      <c r="P41" s="518"/>
      <c r="Q41" s="516">
        <v>828</v>
      </c>
      <c r="R41" s="519"/>
      <c r="S41" s="520"/>
      <c r="T41" s="518"/>
      <c r="U41" s="521">
        <f>SUM(I41:T41)</f>
        <v>3584</v>
      </c>
    </row>
    <row r="42" spans="1:21" ht="17.25" customHeight="1">
      <c r="A42" s="513">
        <v>18</v>
      </c>
      <c r="B42" s="159"/>
      <c r="C42" s="514" t="s">
        <v>59</v>
      </c>
      <c r="D42" s="514"/>
      <c r="E42" s="514"/>
      <c r="F42" s="522">
        <v>0.5</v>
      </c>
      <c r="G42" s="516">
        <v>1751</v>
      </c>
      <c r="H42" s="515">
        <v>9</v>
      </c>
      <c r="I42" s="516">
        <v>875.5</v>
      </c>
      <c r="J42" s="523">
        <v>87.55</v>
      </c>
      <c r="K42" s="518"/>
      <c r="L42" s="518"/>
      <c r="M42" s="516"/>
      <c r="N42" s="516">
        <v>175.1</v>
      </c>
      <c r="O42" s="518"/>
      <c r="P42" s="518"/>
      <c r="Q42" s="516"/>
      <c r="R42" s="519"/>
      <c r="S42" s="520"/>
      <c r="T42" s="518"/>
      <c r="U42" s="521">
        <f>SUM(I42:T42)</f>
        <v>1138.15</v>
      </c>
    </row>
    <row r="43" spans="1:21" ht="17.25" customHeight="1">
      <c r="A43" s="513"/>
      <c r="B43" s="159"/>
      <c r="C43" s="514" t="s">
        <v>59</v>
      </c>
      <c r="D43" s="514"/>
      <c r="E43" s="514"/>
      <c r="F43" s="522">
        <v>0.5</v>
      </c>
      <c r="G43" s="516">
        <v>1751</v>
      </c>
      <c r="H43" s="515">
        <v>9</v>
      </c>
      <c r="I43" s="516">
        <v>875.5</v>
      </c>
      <c r="J43" s="523"/>
      <c r="K43" s="518"/>
      <c r="L43" s="518"/>
      <c r="M43" s="516"/>
      <c r="N43" s="516">
        <v>175.1</v>
      </c>
      <c r="O43" s="518"/>
      <c r="P43" s="518"/>
      <c r="Q43" s="516"/>
      <c r="R43" s="519"/>
      <c r="S43" s="520"/>
      <c r="T43" s="518"/>
      <c r="U43" s="521">
        <f>SUM(I43:T43)</f>
        <v>1050.6</v>
      </c>
    </row>
    <row r="44" spans="1:21" ht="17.25" customHeight="1">
      <c r="A44" s="513">
        <v>19</v>
      </c>
      <c r="B44" s="159"/>
      <c r="C44" s="514" t="s">
        <v>66</v>
      </c>
      <c r="D44" s="514"/>
      <c r="E44" s="514"/>
      <c r="F44" s="524">
        <v>0.5</v>
      </c>
      <c r="G44" s="516">
        <v>1467</v>
      </c>
      <c r="H44" s="515">
        <v>6</v>
      </c>
      <c r="I44" s="516">
        <v>733.5</v>
      </c>
      <c r="J44" s="523">
        <v>146.7</v>
      </c>
      <c r="K44" s="518"/>
      <c r="L44" s="518"/>
      <c r="M44" s="516"/>
      <c r="N44" s="516"/>
      <c r="O44" s="518"/>
      <c r="P44" s="518"/>
      <c r="Q44" s="516"/>
      <c r="R44" s="519"/>
      <c r="S44" s="520"/>
      <c r="T44" s="518"/>
      <c r="U44" s="521">
        <f>SUM(I44:T44)</f>
        <v>880.2</v>
      </c>
    </row>
    <row r="45" spans="1:21" ht="15" customHeight="1">
      <c r="A45" s="513">
        <v>20</v>
      </c>
      <c r="B45" s="159"/>
      <c r="C45" s="514" t="s">
        <v>72</v>
      </c>
      <c r="D45" s="514"/>
      <c r="E45" s="514"/>
      <c r="F45" s="515"/>
      <c r="G45" s="516"/>
      <c r="H45" s="515"/>
      <c r="I45" s="516"/>
      <c r="J45" s="523"/>
      <c r="K45" s="518"/>
      <c r="L45" s="518"/>
      <c r="M45" s="518"/>
      <c r="N45" s="516"/>
      <c r="O45" s="518"/>
      <c r="P45" s="518"/>
      <c r="Q45" s="516"/>
      <c r="R45" s="519"/>
      <c r="S45" s="520"/>
      <c r="T45" s="518"/>
      <c r="U45" s="521"/>
    </row>
    <row r="46" spans="1:21" ht="15" customHeight="1">
      <c r="A46" s="513"/>
      <c r="B46" s="159"/>
      <c r="C46" s="514" t="s">
        <v>73</v>
      </c>
      <c r="D46" s="514"/>
      <c r="E46" s="514"/>
      <c r="F46" s="524">
        <v>0.5</v>
      </c>
      <c r="G46" s="516">
        <v>1467</v>
      </c>
      <c r="H46" s="515">
        <v>6</v>
      </c>
      <c r="I46" s="516">
        <v>733.5</v>
      </c>
      <c r="J46" s="523">
        <v>146.7</v>
      </c>
      <c r="K46" s="518"/>
      <c r="L46" s="518"/>
      <c r="M46" s="518"/>
      <c r="N46" s="516"/>
      <c r="O46" s="518"/>
      <c r="P46" s="518"/>
      <c r="Q46" s="516"/>
      <c r="R46" s="519"/>
      <c r="S46" s="520"/>
      <c r="T46" s="518"/>
      <c r="U46" s="521">
        <f>SUM(I46:T46)</f>
        <v>880.2</v>
      </c>
    </row>
    <row r="47" spans="1:22" ht="15.75" customHeight="1">
      <c r="A47" s="204">
        <v>21</v>
      </c>
      <c r="B47" s="12"/>
      <c r="C47" s="525" t="s">
        <v>74</v>
      </c>
      <c r="D47" s="525"/>
      <c r="E47" s="525"/>
      <c r="F47" s="459">
        <v>31.84</v>
      </c>
      <c r="G47" s="416">
        <v>2008.63</v>
      </c>
      <c r="H47" s="459" t="s">
        <v>37</v>
      </c>
      <c r="I47" s="484">
        <v>63954.73</v>
      </c>
      <c r="J47" s="436">
        <v>16807.49</v>
      </c>
      <c r="K47" s="484">
        <v>6435.47</v>
      </c>
      <c r="L47" s="484">
        <v>9601.43</v>
      </c>
      <c r="M47" s="485">
        <v>7762.27</v>
      </c>
      <c r="N47" s="484">
        <v>14343.44</v>
      </c>
      <c r="O47" s="435"/>
      <c r="P47" s="484"/>
      <c r="Q47" s="526"/>
      <c r="R47" s="486"/>
      <c r="S47" s="527"/>
      <c r="T47" s="484">
        <v>2471.79</v>
      </c>
      <c r="U47" s="323">
        <f>SUM(I47:T47)</f>
        <v>121376.62000000001</v>
      </c>
      <c r="V47" s="2"/>
    </row>
    <row r="48" spans="1:21" s="211" customFormat="1" ht="13.5">
      <c r="A48" s="377"/>
      <c r="C48" s="378" t="s">
        <v>75</v>
      </c>
      <c r="D48" s="378"/>
      <c r="E48" s="378" t="s">
        <v>37</v>
      </c>
      <c r="F48" s="381">
        <f>SUM(F19:F47)</f>
        <v>61.34</v>
      </c>
      <c r="G48" s="381">
        <v>1804.94</v>
      </c>
      <c r="H48" s="380"/>
      <c r="I48" s="381">
        <f>SUM(I19:I47)</f>
        <v>110714.78</v>
      </c>
      <c r="J48" s="381">
        <f>SUM(J19:J47)</f>
        <v>19434.22</v>
      </c>
      <c r="K48" s="381">
        <f aca="true" t="shared" si="2" ref="K48:T48">SUM(K19:K47)</f>
        <v>6435.47</v>
      </c>
      <c r="L48" s="381">
        <f t="shared" si="2"/>
        <v>9601.43</v>
      </c>
      <c r="M48" s="381">
        <f>SUM(M19:M47)</f>
        <v>8750.46</v>
      </c>
      <c r="N48" s="381">
        <f t="shared" si="2"/>
        <v>17195.13</v>
      </c>
      <c r="O48" s="381">
        <f t="shared" si="2"/>
        <v>552.7</v>
      </c>
      <c r="P48" s="381">
        <f t="shared" si="2"/>
        <v>249</v>
      </c>
      <c r="Q48" s="381">
        <f t="shared" si="2"/>
        <v>1656</v>
      </c>
      <c r="R48" s="381">
        <f t="shared" si="2"/>
        <v>0</v>
      </c>
      <c r="S48" s="381">
        <f>SUM(S24:S47)</f>
        <v>0</v>
      </c>
      <c r="T48" s="381">
        <f t="shared" si="2"/>
        <v>2471.79</v>
      </c>
      <c r="U48" s="218">
        <f>SUM(I48:T48)</f>
        <v>177060.97999999998</v>
      </c>
    </row>
    <row r="49" spans="1:19" ht="12.75">
      <c r="A49" s="11"/>
      <c r="M49" s="220"/>
      <c r="R49" s="221"/>
      <c r="S49" s="222"/>
    </row>
    <row r="50" spans="4:18" ht="12.75">
      <c r="D50" s="1" t="s">
        <v>37</v>
      </c>
      <c r="M50" s="220"/>
      <c r="R50" s="221"/>
    </row>
    <row r="51" spans="6:18" ht="12.75">
      <c r="F51" s="2" t="s">
        <v>37</v>
      </c>
      <c r="M51" s="220"/>
      <c r="R51" s="221"/>
    </row>
    <row r="52" spans="6:18" ht="12.75">
      <c r="F52" s="528"/>
      <c r="H52" s="529"/>
      <c r="M52" s="220"/>
      <c r="O52" s="3" t="s">
        <v>219</v>
      </c>
      <c r="R52" s="221"/>
    </row>
    <row r="53" spans="8:18" ht="12.75">
      <c r="H53" s="5"/>
      <c r="I53" s="2"/>
      <c r="J53" s="2" t="s">
        <v>220</v>
      </c>
      <c r="L53" s="220"/>
      <c r="N53" s="3"/>
      <c r="O53" s="2"/>
      <c r="P53" s="6"/>
      <c r="Q53" s="221"/>
      <c r="R53" s="222"/>
    </row>
    <row r="54" spans="3:21" ht="18.75">
      <c r="C54" s="25" t="s">
        <v>35</v>
      </c>
      <c r="F54" s="17" t="s">
        <v>221</v>
      </c>
      <c r="J54" s="19" t="s">
        <v>78</v>
      </c>
      <c r="K54" s="1"/>
      <c r="L54" s="1"/>
      <c r="M54" s="1"/>
      <c r="N54" s="19" t="s">
        <v>79</v>
      </c>
      <c r="O54" s="1"/>
      <c r="P54" s="8"/>
      <c r="Q54" s="19" t="s">
        <v>80</v>
      </c>
      <c r="R54" s="8"/>
      <c r="S54" s="6"/>
      <c r="T54" s="17" t="s">
        <v>81</v>
      </c>
      <c r="U54" s="13"/>
    </row>
    <row r="55" ht="18">
      <c r="C55" s="26"/>
    </row>
    <row r="56" ht="12.75">
      <c r="C56" s="223" t="s">
        <v>222</v>
      </c>
    </row>
    <row r="58" ht="10.5">
      <c r="G58" s="3" t="s">
        <v>37</v>
      </c>
    </row>
    <row r="63" ht="12.75">
      <c r="G63" s="225"/>
    </row>
    <row r="65" ht="12.75">
      <c r="G65" s="225"/>
    </row>
    <row r="66" ht="10.5">
      <c r="N66" s="34"/>
    </row>
    <row r="68" spans="6:19" ht="12.75">
      <c r="F68" s="226"/>
      <c r="Q68" s="227"/>
      <c r="R68" s="228"/>
      <c r="S68" s="229"/>
    </row>
    <row r="69" spans="17:19" ht="10.5">
      <c r="Q69" s="185"/>
      <c r="R69" s="230"/>
      <c r="S69" s="34"/>
    </row>
  </sheetData>
  <sheetProtection selectLockedCells="1" selectUnlockedCells="1"/>
  <mergeCells count="8">
    <mergeCell ref="C18:E18"/>
    <mergeCell ref="C40:E40"/>
    <mergeCell ref="C41:E41"/>
    <mergeCell ref="C42:E42"/>
    <mergeCell ref="C43:E43"/>
    <mergeCell ref="C44:E44"/>
    <mergeCell ref="C45:E45"/>
    <mergeCell ref="C46:E46"/>
  </mergeCells>
  <printOptions/>
  <pageMargins left="0" right="0" top="0.7479166666666667" bottom="0.3541666666666667" header="0.5118055555555555" footer="0.5118055555555555"/>
  <pageSetup horizontalDpi="300" verticalDpi="3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76"/>
  <sheetViews>
    <sheetView zoomScale="125" zoomScaleNormal="125" workbookViewId="0" topLeftCell="A1">
      <selection activeCell="I9" sqref="I9"/>
    </sheetView>
  </sheetViews>
  <sheetFormatPr defaultColWidth="9.33203125" defaultRowHeight="10.5"/>
  <cols>
    <col min="1" max="1" width="4.66015625" style="1" customWidth="1"/>
    <col min="2" max="2" width="0.1640625" style="1" customWidth="1"/>
    <col min="5" max="5" width="9.83203125" style="1" customWidth="1"/>
    <col min="6" max="6" width="10.16015625" style="2" customWidth="1"/>
    <col min="7" max="7" width="11.5" style="3" customWidth="1"/>
    <col min="8" max="8" width="8" style="4" customWidth="1"/>
    <col min="9" max="9" width="11.5" style="5" customWidth="1"/>
    <col min="10" max="10" width="9.83203125" style="2" customWidth="1"/>
    <col min="11" max="11" width="9.16015625" style="2" customWidth="1"/>
    <col min="12" max="12" width="9.5" style="2" customWidth="1"/>
    <col min="13" max="13" width="11" style="2" customWidth="1"/>
    <col min="14" max="14" width="10.16015625" style="2" customWidth="1"/>
    <col min="15" max="15" width="10" style="3" customWidth="1"/>
    <col min="16" max="16" width="9.5" style="2" customWidth="1"/>
    <col min="17" max="17" width="9" style="6" customWidth="1"/>
    <col min="18" max="18" width="9.66015625" style="5" customWidth="1"/>
    <col min="19" max="19" width="9.33203125" style="2" customWidth="1"/>
    <col min="20" max="20" width="9.16015625" style="2" customWidth="1"/>
    <col min="21" max="21" width="12.83203125" style="2" customWidth="1"/>
  </cols>
  <sheetData>
    <row r="1" spans="1:35" s="12" customFormat="1" ht="0.75" customHeight="1">
      <c r="A1" s="1"/>
      <c r="B1" s="1"/>
      <c r="C1" s="7"/>
      <c r="D1" s="26"/>
      <c r="E1" s="1"/>
      <c r="F1" s="2"/>
      <c r="G1" s="3"/>
      <c r="H1" s="4"/>
      <c r="I1" s="5"/>
      <c r="J1" s="2"/>
      <c r="K1" s="2"/>
      <c r="L1" s="2"/>
      <c r="M1" s="2"/>
      <c r="N1" s="2"/>
      <c r="O1" s="3"/>
      <c r="P1" s="2"/>
      <c r="Q1" s="6"/>
      <c r="R1" s="9"/>
      <c r="S1" s="2"/>
      <c r="T1" s="10"/>
      <c r="U1" s="2"/>
      <c r="V1" s="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s="12" customFormat="1" ht="18.75">
      <c r="A2" s="1"/>
      <c r="B2" s="1"/>
      <c r="C2" s="7"/>
      <c r="D2" s="26"/>
      <c r="E2" s="1"/>
      <c r="F2" s="2"/>
      <c r="G2" s="3"/>
      <c r="H2" s="4"/>
      <c r="I2" s="13" t="s">
        <v>0</v>
      </c>
      <c r="J2" s="14"/>
      <c r="K2" s="14"/>
      <c r="L2" s="2"/>
      <c r="M2" s="2"/>
      <c r="N2" s="2"/>
      <c r="O2" s="3"/>
      <c r="P2" s="2"/>
      <c r="Q2" s="6"/>
      <c r="R2" s="5"/>
      <c r="S2" s="2"/>
      <c r="T2" s="2"/>
      <c r="U2" s="2"/>
      <c r="V2" s="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s="12" customFormat="1" ht="1.5" customHeight="1">
      <c r="A3" s="1"/>
      <c r="B3" s="1"/>
      <c r="C3" s="7"/>
      <c r="D3" s="26"/>
      <c r="E3" s="1"/>
      <c r="F3" s="2"/>
      <c r="G3" s="3"/>
      <c r="H3" s="4"/>
      <c r="I3" s="5"/>
      <c r="J3" s="15"/>
      <c r="K3" s="2"/>
      <c r="L3" s="2"/>
      <c r="M3" s="2"/>
      <c r="N3" s="2"/>
      <c r="O3" s="3"/>
      <c r="P3" s="2"/>
      <c r="Q3" s="6"/>
      <c r="R3" s="5"/>
      <c r="S3" s="2"/>
      <c r="T3" s="2"/>
      <c r="U3" s="2"/>
      <c r="V3" s="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s="12" customFormat="1" ht="18.75">
      <c r="A4" s="1"/>
      <c r="B4" s="1"/>
      <c r="C4" s="7"/>
      <c r="D4" s="26"/>
      <c r="E4" s="1"/>
      <c r="F4" s="2"/>
      <c r="G4" s="3"/>
      <c r="H4" s="4"/>
      <c r="I4" s="16" t="s">
        <v>1</v>
      </c>
      <c r="J4" s="15"/>
      <c r="K4" s="17"/>
      <c r="L4" s="17"/>
      <c r="M4" s="18"/>
      <c r="N4" s="2"/>
      <c r="O4" s="3"/>
      <c r="P4" s="2"/>
      <c r="Q4" s="6"/>
      <c r="R4" s="5"/>
      <c r="S4" s="2"/>
      <c r="T4" s="2"/>
      <c r="U4" s="2"/>
      <c r="V4" s="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s="12" customFormat="1" ht="2.25" customHeight="1">
      <c r="A5" s="1"/>
      <c r="B5" s="1"/>
      <c r="C5" s="7"/>
      <c r="D5" s="26"/>
      <c r="E5" s="1"/>
      <c r="F5" s="2"/>
      <c r="G5" s="3"/>
      <c r="H5" s="4"/>
      <c r="I5" s="5"/>
      <c r="J5" s="2"/>
      <c r="K5" s="2"/>
      <c r="L5" s="2"/>
      <c r="M5" s="2"/>
      <c r="N5" s="2"/>
      <c r="O5" s="3"/>
      <c r="P5" s="2"/>
      <c r="Q5" s="6"/>
      <c r="R5" s="5"/>
      <c r="S5" s="2"/>
      <c r="T5" s="2"/>
      <c r="U5" s="2"/>
      <c r="V5" s="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s="12" customFormat="1" ht="0.75" customHeight="1">
      <c r="A6" s="1"/>
      <c r="B6" s="1"/>
      <c r="C6" s="7"/>
      <c r="D6" s="26"/>
      <c r="E6" s="1"/>
      <c r="F6" s="2"/>
      <c r="G6" s="3"/>
      <c r="H6" s="4"/>
      <c r="I6" s="5"/>
      <c r="J6" s="2"/>
      <c r="K6" s="2"/>
      <c r="L6" s="2"/>
      <c r="M6" s="2"/>
      <c r="N6" s="2"/>
      <c r="O6" s="3"/>
      <c r="P6" s="2"/>
      <c r="Q6" s="6"/>
      <c r="R6" s="9"/>
      <c r="S6" s="10"/>
      <c r="T6" s="10"/>
      <c r="U6" s="2"/>
      <c r="V6" s="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2" customFormat="1" ht="18.75">
      <c r="A7" s="1"/>
      <c r="B7" s="1"/>
      <c r="C7" s="7" t="s">
        <v>223</v>
      </c>
      <c r="D7" s="26"/>
      <c r="E7" s="26"/>
      <c r="F7" s="308"/>
      <c r="G7" s="3"/>
      <c r="H7" s="4"/>
      <c r="I7" s="5"/>
      <c r="J7" s="2"/>
      <c r="K7" s="2"/>
      <c r="L7" s="2"/>
      <c r="M7" s="2"/>
      <c r="N7" s="2"/>
      <c r="O7" s="3"/>
      <c r="P7" s="21"/>
      <c r="Q7" s="22" t="s">
        <v>3</v>
      </c>
      <c r="R7" s="5"/>
      <c r="S7" s="2"/>
      <c r="T7" s="2"/>
      <c r="U7" s="2" t="s">
        <v>220</v>
      </c>
      <c r="V7" s="1" t="s">
        <v>224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s="12" customFormat="1" ht="14.25" customHeight="1">
      <c r="A8" s="1"/>
      <c r="B8" s="1"/>
      <c r="C8"/>
      <c r="D8"/>
      <c r="E8" s="1"/>
      <c r="F8" s="2"/>
      <c r="G8" s="3"/>
      <c r="H8" s="4"/>
      <c r="I8" s="5"/>
      <c r="J8" s="2"/>
      <c r="K8" s="2"/>
      <c r="L8" s="2"/>
      <c r="M8" s="2"/>
      <c r="N8" s="18"/>
      <c r="O8" s="18"/>
      <c r="P8" s="18"/>
      <c r="Q8" s="18"/>
      <c r="R8" s="23" t="s">
        <v>4</v>
      </c>
      <c r="S8" s="24">
        <v>50.42</v>
      </c>
      <c r="T8" s="23"/>
      <c r="U8" s="2"/>
      <c r="V8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s="12" customFormat="1" ht="17.25" customHeight="1">
      <c r="A9" s="1"/>
      <c r="B9" s="1"/>
      <c r="C9" s="25" t="s">
        <v>5</v>
      </c>
      <c r="D9" s="26"/>
      <c r="E9" s="1"/>
      <c r="F9" s="2"/>
      <c r="G9" s="27">
        <v>11</v>
      </c>
      <c r="H9" s="4"/>
      <c r="I9" s="5"/>
      <c r="J9" s="2"/>
      <c r="K9" s="2"/>
      <c r="L9" s="2"/>
      <c r="M9" s="2"/>
      <c r="N9" s="18"/>
      <c r="O9" s="18"/>
      <c r="P9" s="18"/>
      <c r="Q9" s="18"/>
      <c r="R9" s="23" t="s">
        <v>6</v>
      </c>
      <c r="S9" s="28">
        <f>U55</f>
        <v>118086</v>
      </c>
      <c r="T9" s="28"/>
      <c r="U9" s="29" t="s">
        <v>7</v>
      </c>
      <c r="V9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s="12" customFormat="1" ht="16.5" customHeight="1">
      <c r="A10" s="1"/>
      <c r="B10" s="1"/>
      <c r="C10" s="25" t="s">
        <v>8</v>
      </c>
      <c r="D10" s="26"/>
      <c r="E10" s="1"/>
      <c r="F10" s="2"/>
      <c r="G10" s="27">
        <v>106</v>
      </c>
      <c r="H10" s="4"/>
      <c r="I10" s="5"/>
      <c r="J10" s="2"/>
      <c r="K10" s="2"/>
      <c r="L10" s="2"/>
      <c r="M10" s="2"/>
      <c r="N10" s="224" t="s">
        <v>87</v>
      </c>
      <c r="O10" s="3"/>
      <c r="P10" s="2"/>
      <c r="Q10" s="6"/>
      <c r="R10" s="495" t="s">
        <v>11</v>
      </c>
      <c r="S10" s="30"/>
      <c r="T10" s="2"/>
      <c r="U10" s="2"/>
      <c r="V10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s="12" customFormat="1" ht="15.75" customHeight="1">
      <c r="A11" s="1"/>
      <c r="B11" s="1"/>
      <c r="C11" s="19" t="s">
        <v>9</v>
      </c>
      <c r="D11" s="19"/>
      <c r="E11" s="19"/>
      <c r="F11" s="2"/>
      <c r="G11" s="27">
        <v>1</v>
      </c>
      <c r="H11" s="4"/>
      <c r="I11" s="5"/>
      <c r="J11" s="2"/>
      <c r="K11" s="2"/>
      <c r="L11" s="2"/>
      <c r="M11" s="2"/>
      <c r="N11" s="31"/>
      <c r="O11" s="32"/>
      <c r="P11" s="32"/>
      <c r="Q11" s="32"/>
      <c r="R11" s="32"/>
      <c r="S11" s="23"/>
      <c r="T11" s="18"/>
      <c r="U11" s="18"/>
      <c r="V11" s="2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s="12" customFormat="1" ht="21" customHeight="1">
      <c r="A12" s="1"/>
      <c r="B12" s="1"/>
      <c r="C12" s="19" t="s">
        <v>12</v>
      </c>
      <c r="D12" s="19"/>
      <c r="E12" s="1"/>
      <c r="F12" s="2"/>
      <c r="G12" s="27">
        <v>20</v>
      </c>
      <c r="H12" s="4"/>
      <c r="I12" s="5"/>
      <c r="J12" s="25" t="s">
        <v>13</v>
      </c>
      <c r="K12" s="1"/>
      <c r="L12" s="1"/>
      <c r="M12" s="2"/>
      <c r="N12" s="3"/>
      <c r="O12" s="308"/>
      <c r="P12" s="36" t="s">
        <v>225</v>
      </c>
      <c r="Q12" s="36"/>
      <c r="R12" s="36"/>
      <c r="S12" s="2"/>
      <c r="T12" s="23"/>
      <c r="U12" s="2"/>
      <c r="V12" s="1" t="s">
        <v>226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s="12" customFormat="1" ht="0.75" customHeight="1" hidden="1">
      <c r="A13" s="1"/>
      <c r="B13" s="1"/>
      <c r="C13" s="25"/>
      <c r="D13"/>
      <c r="E13" s="1"/>
      <c r="F13" s="34"/>
      <c r="G13" s="3"/>
      <c r="H13" s="4"/>
      <c r="I13" s="5"/>
      <c r="J13" s="2"/>
      <c r="K13" s="2"/>
      <c r="L13" s="2"/>
      <c r="M13" s="2"/>
      <c r="N13" s="35"/>
      <c r="O13" s="18"/>
      <c r="P13" s="18"/>
      <c r="Q13" s="18"/>
      <c r="R13" s="18"/>
      <c r="S13" s="18"/>
      <c r="T13" s="23" t="s">
        <v>227</v>
      </c>
      <c r="U13" s="2"/>
      <c r="V13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s="12" customFormat="1" ht="12" customHeight="1" hidden="1">
      <c r="A14" s="1"/>
      <c r="B14" s="1"/>
      <c r="C14" s="25"/>
      <c r="D14"/>
      <c r="E14" s="1"/>
      <c r="F14" s="2"/>
      <c r="G14" s="3"/>
      <c r="H14" s="4"/>
      <c r="I14" s="5"/>
      <c r="J14" s="2"/>
      <c r="K14" s="2"/>
      <c r="L14" s="2"/>
      <c r="M14" s="2"/>
      <c r="N14" s="2"/>
      <c r="O14" s="36" t="s">
        <v>167</v>
      </c>
      <c r="P14" s="37"/>
      <c r="Q14" s="38"/>
      <c r="R14" s="39"/>
      <c r="S14" s="36"/>
      <c r="T14" s="10"/>
      <c r="U14" s="2"/>
      <c r="V14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s="12" customFormat="1" ht="6" customHeight="1" hidden="1">
      <c r="A15" s="1"/>
      <c r="B15" s="1"/>
      <c r="C15"/>
      <c r="D15"/>
      <c r="E15" s="1"/>
      <c r="F15" s="2"/>
      <c r="G15" s="3"/>
      <c r="H15" s="4"/>
      <c r="I15" s="47"/>
      <c r="J15" s="44"/>
      <c r="K15" s="2"/>
      <c r="L15" s="2"/>
      <c r="M15" s="2"/>
      <c r="N15" s="2"/>
      <c r="O15" s="2"/>
      <c r="P15" s="40"/>
      <c r="Q15" s="41"/>
      <c r="R15" s="42"/>
      <c r="S15" s="2"/>
      <c r="T15" s="2"/>
      <c r="U15" s="2"/>
      <c r="V15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s="12" customFormat="1" ht="11.25" hidden="1">
      <c r="A16" s="43"/>
      <c r="B16" s="43"/>
      <c r="C16" s="43"/>
      <c r="D16" s="43"/>
      <c r="E16" s="43"/>
      <c r="F16" s="44"/>
      <c r="G16" s="45"/>
      <c r="H16" s="46"/>
      <c r="I16" s="47"/>
      <c r="J16" s="34"/>
      <c r="K16" s="44"/>
      <c r="L16" s="44"/>
      <c r="M16" s="44"/>
      <c r="N16" s="44"/>
      <c r="O16" s="45"/>
      <c r="P16" s="44"/>
      <c r="Q16" s="48"/>
      <c r="R16" s="47"/>
      <c r="S16" s="44"/>
      <c r="T16" s="44"/>
      <c r="U16" s="2"/>
      <c r="V16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s="12" customFormat="1" ht="11.25">
      <c r="A17" s="49"/>
      <c r="B17" s="11"/>
      <c r="C17" s="50"/>
      <c r="D17" s="51"/>
      <c r="E17" s="52"/>
      <c r="F17" s="53"/>
      <c r="G17" s="54"/>
      <c r="H17" s="55"/>
      <c r="I17" s="56"/>
      <c r="J17" s="312"/>
      <c r="K17" s="58"/>
      <c r="L17" s="58" t="s">
        <v>15</v>
      </c>
      <c r="M17" s="59"/>
      <c r="N17" s="60"/>
      <c r="O17" s="61"/>
      <c r="P17" s="58"/>
      <c r="Q17" s="62" t="s">
        <v>16</v>
      </c>
      <c r="R17" s="63"/>
      <c r="S17" s="64"/>
      <c r="T17" s="65"/>
      <c r="U17" s="53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21" ht="53.25">
      <c r="A18" s="66" t="s">
        <v>17</v>
      </c>
      <c r="B18" s="67"/>
      <c r="C18" s="68" t="s">
        <v>18</v>
      </c>
      <c r="D18" s="68"/>
      <c r="E18" s="68"/>
      <c r="F18" s="69" t="s">
        <v>19</v>
      </c>
      <c r="G18" s="69" t="s">
        <v>20</v>
      </c>
      <c r="H18" s="70" t="s">
        <v>21</v>
      </c>
      <c r="I18" s="71" t="s">
        <v>22</v>
      </c>
      <c r="J18" s="72" t="s">
        <v>23</v>
      </c>
      <c r="K18" s="73" t="s">
        <v>24</v>
      </c>
      <c r="L18" s="73" t="s">
        <v>25</v>
      </c>
      <c r="M18" s="73" t="s">
        <v>26</v>
      </c>
      <c r="N18" s="73" t="s">
        <v>27</v>
      </c>
      <c r="O18" s="73" t="s">
        <v>28</v>
      </c>
      <c r="P18" s="73" t="s">
        <v>91</v>
      </c>
      <c r="Q18" s="74" t="s">
        <v>30</v>
      </c>
      <c r="R18" s="74" t="s">
        <v>31</v>
      </c>
      <c r="S18" s="313" t="s">
        <v>216</v>
      </c>
      <c r="T18" s="73" t="s">
        <v>33</v>
      </c>
      <c r="U18" s="69" t="s">
        <v>34</v>
      </c>
    </row>
    <row r="19" spans="1:21" ht="13.5">
      <c r="A19" s="314">
        <v>1</v>
      </c>
      <c r="C19" s="315" t="s">
        <v>35</v>
      </c>
      <c r="D19" s="315"/>
      <c r="E19" s="315"/>
      <c r="F19" s="283">
        <v>1</v>
      </c>
      <c r="G19" s="284">
        <v>2297</v>
      </c>
      <c r="H19" s="283">
        <v>13</v>
      </c>
      <c r="I19" s="286">
        <v>2297</v>
      </c>
      <c r="J19" s="394">
        <v>689.1</v>
      </c>
      <c r="K19" s="286"/>
      <c r="L19" s="286"/>
      <c r="M19" s="318"/>
      <c r="N19" s="285">
        <v>459.4</v>
      </c>
      <c r="O19" s="285"/>
      <c r="P19" s="286"/>
      <c r="Q19" s="287"/>
      <c r="R19" s="320"/>
      <c r="S19" s="321"/>
      <c r="T19" s="286"/>
      <c r="U19" s="323">
        <f>I19+J19+K19+L19+M19+N19+O19+P19+Q19+R19+S19+T19</f>
        <v>3445.5</v>
      </c>
    </row>
    <row r="20" spans="1:21" ht="13.5">
      <c r="A20" s="89">
        <v>2</v>
      </c>
      <c r="C20" s="324" t="s">
        <v>94</v>
      </c>
      <c r="D20" s="324"/>
      <c r="E20" s="324"/>
      <c r="F20" s="109">
        <v>1</v>
      </c>
      <c r="G20" s="110">
        <v>2182.15</v>
      </c>
      <c r="H20" s="93">
        <v>-0.05</v>
      </c>
      <c r="I20" s="325">
        <v>2182.15</v>
      </c>
      <c r="J20" s="110">
        <v>654.65</v>
      </c>
      <c r="K20" s="92"/>
      <c r="L20" s="92"/>
      <c r="M20" s="92"/>
      <c r="N20" s="202">
        <v>436.42</v>
      </c>
      <c r="O20" s="92"/>
      <c r="P20" s="92"/>
      <c r="Q20" s="92"/>
      <c r="R20" s="92"/>
      <c r="S20" s="92"/>
      <c r="T20" s="92"/>
      <c r="U20" s="323">
        <f>I20+J20+K20+L20+M20+N20+O20+P20+Q20+R20+S20+T20</f>
        <v>3273.2200000000003</v>
      </c>
    </row>
    <row r="21" spans="1:21" ht="12" customHeight="1">
      <c r="A21" s="96" t="s">
        <v>37</v>
      </c>
      <c r="B21" s="84"/>
      <c r="C21" s="326" t="s">
        <v>228</v>
      </c>
      <c r="D21" s="326"/>
      <c r="E21" s="326"/>
      <c r="F21" s="133">
        <v>0.5</v>
      </c>
      <c r="G21" s="134">
        <v>2067</v>
      </c>
      <c r="H21" s="327">
        <v>-0.1</v>
      </c>
      <c r="I21" s="112">
        <v>1033.65</v>
      </c>
      <c r="J21" s="347">
        <v>310.1</v>
      </c>
      <c r="K21" s="112"/>
      <c r="L21" s="112"/>
      <c r="M21" s="330"/>
      <c r="N21" s="113">
        <v>206.72</v>
      </c>
      <c r="O21" s="113"/>
      <c r="P21" s="112"/>
      <c r="Q21" s="195"/>
      <c r="R21" s="332"/>
      <c r="S21" s="333"/>
      <c r="T21" s="112"/>
      <c r="U21" s="323">
        <f>SUM(I21:T21)</f>
        <v>1550.4700000000003</v>
      </c>
    </row>
    <row r="22" spans="1:21" ht="13.5">
      <c r="A22" s="120">
        <v>3</v>
      </c>
      <c r="B22" s="11"/>
      <c r="C22" s="335" t="s">
        <v>40</v>
      </c>
      <c r="D22" s="335"/>
      <c r="E22" s="335"/>
      <c r="F22" s="199">
        <v>0.5</v>
      </c>
      <c r="G22" s="200">
        <v>1751</v>
      </c>
      <c r="H22" s="123">
        <v>9</v>
      </c>
      <c r="I22" s="336">
        <v>875.5</v>
      </c>
      <c r="J22" s="200">
        <v>262.65</v>
      </c>
      <c r="K22" s="200"/>
      <c r="L22" s="200"/>
      <c r="M22" s="200"/>
      <c r="N22" s="337">
        <v>175.1</v>
      </c>
      <c r="O22" s="200"/>
      <c r="P22" s="200"/>
      <c r="Q22" s="200"/>
      <c r="R22" s="200"/>
      <c r="S22" s="200"/>
      <c r="T22" s="200"/>
      <c r="U22" s="323">
        <f aca="true" t="shared" si="0" ref="U22:U29">I22+J22+K22+L22+M22+N22+O22+P22+Q22+R22+S22+T22</f>
        <v>1313.25</v>
      </c>
    </row>
    <row r="23" spans="1:21" ht="13.5">
      <c r="A23" s="120"/>
      <c r="B23" s="11"/>
      <c r="C23" s="335"/>
      <c r="D23" s="335"/>
      <c r="E23" s="335"/>
      <c r="F23" s="199">
        <v>0.5</v>
      </c>
      <c r="G23" s="200">
        <v>1751</v>
      </c>
      <c r="H23" s="123">
        <v>9</v>
      </c>
      <c r="I23" s="336">
        <v>875.5</v>
      </c>
      <c r="J23" s="200">
        <v>87.55</v>
      </c>
      <c r="K23" s="200"/>
      <c r="L23" s="200"/>
      <c r="M23" s="200"/>
      <c r="N23" s="337">
        <v>175.1</v>
      </c>
      <c r="O23" s="200"/>
      <c r="P23" s="200"/>
      <c r="Q23" s="200"/>
      <c r="R23" s="200"/>
      <c r="S23" s="200"/>
      <c r="T23" s="200"/>
      <c r="U23" s="323">
        <f>SUM(I23:T23)</f>
        <v>1138.15</v>
      </c>
    </row>
    <row r="24" spans="1:21" ht="13.5">
      <c r="A24" s="120">
        <v>4</v>
      </c>
      <c r="C24" s="335" t="s">
        <v>58</v>
      </c>
      <c r="D24" s="335"/>
      <c r="E24" s="335"/>
      <c r="F24" s="123">
        <v>0.5</v>
      </c>
      <c r="G24" s="124">
        <v>1842</v>
      </c>
      <c r="H24" s="123">
        <v>10</v>
      </c>
      <c r="I24" s="126">
        <v>921</v>
      </c>
      <c r="J24" s="340">
        <v>92.1</v>
      </c>
      <c r="K24" s="126"/>
      <c r="L24" s="126"/>
      <c r="M24" s="341"/>
      <c r="N24" s="127">
        <v>184.2</v>
      </c>
      <c r="O24" s="127"/>
      <c r="P24" s="126"/>
      <c r="Q24" s="129"/>
      <c r="R24" s="343"/>
      <c r="S24" s="336"/>
      <c r="T24" s="126"/>
      <c r="U24" s="323">
        <f t="shared" si="0"/>
        <v>1197.3</v>
      </c>
    </row>
    <row r="25" spans="1:21" s="11" customFormat="1" ht="13.5">
      <c r="A25" s="120">
        <v>5</v>
      </c>
      <c r="B25" s="84"/>
      <c r="C25" s="335" t="s">
        <v>96</v>
      </c>
      <c r="D25" s="335"/>
      <c r="E25" s="335"/>
      <c r="F25" s="123">
        <v>0.5</v>
      </c>
      <c r="G25" s="124">
        <v>1751</v>
      </c>
      <c r="H25" s="123">
        <v>9</v>
      </c>
      <c r="I25" s="126">
        <v>875.5</v>
      </c>
      <c r="J25" s="340"/>
      <c r="K25" s="126"/>
      <c r="L25" s="126"/>
      <c r="M25" s="341"/>
      <c r="N25" s="127"/>
      <c r="O25" s="127"/>
      <c r="P25" s="126">
        <v>87.55</v>
      </c>
      <c r="Q25" s="129"/>
      <c r="R25" s="343"/>
      <c r="S25" s="336"/>
      <c r="T25" s="126" t="s">
        <v>229</v>
      </c>
      <c r="U25" s="323">
        <f>SUM(I25:T25)</f>
        <v>963.05</v>
      </c>
    </row>
    <row r="26" spans="1:21" ht="13.5">
      <c r="A26" s="344">
        <v>6</v>
      </c>
      <c r="B26" s="159"/>
      <c r="C26" s="326" t="s">
        <v>43</v>
      </c>
      <c r="D26" s="326"/>
      <c r="E26" s="326"/>
      <c r="F26" s="345">
        <v>1</v>
      </c>
      <c r="G26" s="346">
        <v>1467</v>
      </c>
      <c r="H26" s="345">
        <v>6</v>
      </c>
      <c r="I26" s="112">
        <v>1467</v>
      </c>
      <c r="J26" s="347"/>
      <c r="K26" s="112"/>
      <c r="L26" s="112"/>
      <c r="M26" s="330"/>
      <c r="N26" s="112"/>
      <c r="O26" s="113"/>
      <c r="P26" s="112"/>
      <c r="Q26" s="195"/>
      <c r="R26" s="332"/>
      <c r="S26" s="333"/>
      <c r="T26" s="112"/>
      <c r="U26" s="323">
        <f>SUM(I26:T26)</f>
        <v>1467</v>
      </c>
    </row>
    <row r="27" spans="1:21" ht="13.5">
      <c r="A27" s="120">
        <v>7</v>
      </c>
      <c r="B27" s="12"/>
      <c r="C27" s="335" t="s">
        <v>135</v>
      </c>
      <c r="D27" s="335"/>
      <c r="E27" s="335"/>
      <c r="F27" s="123" t="s">
        <v>37</v>
      </c>
      <c r="G27" s="124">
        <v>1413</v>
      </c>
      <c r="H27" s="123">
        <v>5</v>
      </c>
      <c r="I27" s="126"/>
      <c r="J27" s="340"/>
      <c r="K27" s="126"/>
      <c r="L27" s="126"/>
      <c r="M27" s="341"/>
      <c r="N27" s="126"/>
      <c r="O27" s="127"/>
      <c r="P27" s="126"/>
      <c r="Q27" s="129"/>
      <c r="R27" s="343"/>
      <c r="S27" s="336"/>
      <c r="T27" s="126">
        <v>141.3</v>
      </c>
      <c r="U27" s="323">
        <v>141.3</v>
      </c>
    </row>
    <row r="28" spans="1:21" ht="13.5">
      <c r="A28" s="120">
        <v>8</v>
      </c>
      <c r="B28" s="12"/>
      <c r="C28" s="335" t="s">
        <v>44</v>
      </c>
      <c r="D28" s="335"/>
      <c r="E28" s="335"/>
      <c r="F28" s="123">
        <v>0.5</v>
      </c>
      <c r="G28" s="124">
        <v>1413</v>
      </c>
      <c r="H28" s="123">
        <v>5</v>
      </c>
      <c r="I28" s="126">
        <v>706.5</v>
      </c>
      <c r="J28" s="340"/>
      <c r="K28" s="126"/>
      <c r="L28" s="126"/>
      <c r="M28" s="341"/>
      <c r="N28" s="126"/>
      <c r="O28" s="127"/>
      <c r="P28" s="126"/>
      <c r="Q28" s="129"/>
      <c r="R28" s="343"/>
      <c r="S28" s="336"/>
      <c r="T28" s="126"/>
      <c r="U28" s="323">
        <f t="shared" si="0"/>
        <v>706.5</v>
      </c>
    </row>
    <row r="29" spans="1:21" ht="13.5">
      <c r="A29" s="89">
        <v>9</v>
      </c>
      <c r="B29" s="12"/>
      <c r="C29" s="324" t="s">
        <v>98</v>
      </c>
      <c r="D29" s="324"/>
      <c r="E29" s="324"/>
      <c r="F29" s="109">
        <v>1.5</v>
      </c>
      <c r="G29" s="110">
        <v>1413</v>
      </c>
      <c r="H29" s="109">
        <v>5</v>
      </c>
      <c r="I29" s="140">
        <v>2119.5</v>
      </c>
      <c r="J29" s="350"/>
      <c r="K29" s="140"/>
      <c r="L29" s="140"/>
      <c r="M29" s="325"/>
      <c r="N29" s="140"/>
      <c r="O29" s="141"/>
      <c r="P29" s="140"/>
      <c r="Q29" s="143"/>
      <c r="R29" s="351"/>
      <c r="S29" s="352"/>
      <c r="T29" s="140"/>
      <c r="U29" s="323">
        <f t="shared" si="0"/>
        <v>2119.5</v>
      </c>
    </row>
    <row r="30" spans="1:21" ht="13.5">
      <c r="A30" s="96" t="s">
        <v>37</v>
      </c>
      <c r="B30" s="12"/>
      <c r="C30" s="326" t="s">
        <v>178</v>
      </c>
      <c r="D30" s="326"/>
      <c r="E30" s="326"/>
      <c r="F30" s="133" t="s">
        <v>37</v>
      </c>
      <c r="G30" s="134"/>
      <c r="H30" s="133" t="s">
        <v>37</v>
      </c>
      <c r="I30" s="112"/>
      <c r="J30" s="347"/>
      <c r="K30" s="112"/>
      <c r="L30" s="112"/>
      <c r="M30" s="330"/>
      <c r="N30" s="112"/>
      <c r="O30" s="113"/>
      <c r="P30" s="112"/>
      <c r="Q30" s="195"/>
      <c r="R30" s="332"/>
      <c r="S30" s="333"/>
      <c r="T30" s="112"/>
      <c r="U30" s="323"/>
    </row>
    <row r="31" spans="1:21" ht="13.5">
      <c r="A31" s="89">
        <v>10</v>
      </c>
      <c r="B31" s="12"/>
      <c r="C31" s="324" t="s">
        <v>100</v>
      </c>
      <c r="D31" s="324"/>
      <c r="E31" s="324"/>
      <c r="F31" s="109">
        <v>4.5</v>
      </c>
      <c r="G31" s="110">
        <v>1383</v>
      </c>
      <c r="H31" s="109">
        <v>2</v>
      </c>
      <c r="I31" s="140">
        <v>6223.5</v>
      </c>
      <c r="J31" s="350"/>
      <c r="K31" s="140"/>
      <c r="L31" s="140"/>
      <c r="M31" s="325"/>
      <c r="N31" s="140"/>
      <c r="O31" s="141">
        <v>276.6</v>
      </c>
      <c r="P31" s="140"/>
      <c r="Q31" s="143"/>
      <c r="R31" s="351"/>
      <c r="S31" s="352"/>
      <c r="T31" s="140"/>
      <c r="U31" s="323">
        <f>I31+J31+K31+L31+M31+N31+O31+P31+Q31+R31+S31+T31</f>
        <v>6500.1</v>
      </c>
    </row>
    <row r="32" spans="1:21" ht="12.75" customHeight="1">
      <c r="A32" s="96" t="s">
        <v>37</v>
      </c>
      <c r="B32" s="12"/>
      <c r="C32" s="326" t="s">
        <v>101</v>
      </c>
      <c r="D32" s="326"/>
      <c r="E32" s="326"/>
      <c r="F32" s="133" t="s">
        <v>37</v>
      </c>
      <c r="G32" s="134"/>
      <c r="H32" s="133" t="s">
        <v>37</v>
      </c>
      <c r="I32" s="112"/>
      <c r="J32" s="347"/>
      <c r="K32" s="112"/>
      <c r="L32" s="112"/>
      <c r="M32" s="330"/>
      <c r="N32" s="112"/>
      <c r="O32" s="113"/>
      <c r="P32" s="112"/>
      <c r="Q32" s="195"/>
      <c r="R32" s="332"/>
      <c r="S32" s="333"/>
      <c r="T32" s="112"/>
      <c r="U32" s="323"/>
    </row>
    <row r="33" spans="1:21" ht="13.5">
      <c r="A33" s="120">
        <v>11</v>
      </c>
      <c r="B33" s="12"/>
      <c r="C33" s="335" t="s">
        <v>52</v>
      </c>
      <c r="D33" s="335"/>
      <c r="E33" s="335"/>
      <c r="F33" s="133">
        <v>4</v>
      </c>
      <c r="G33" s="134">
        <v>1378</v>
      </c>
      <c r="H33" s="133">
        <v>1</v>
      </c>
      <c r="I33" s="330">
        <v>5512</v>
      </c>
      <c r="J33" s="148"/>
      <c r="K33" s="148"/>
      <c r="L33" s="148"/>
      <c r="M33" s="148"/>
      <c r="N33" s="148"/>
      <c r="O33" s="148"/>
      <c r="P33" s="148"/>
      <c r="Q33" s="148">
        <v>1656</v>
      </c>
      <c r="R33" s="148"/>
      <c r="S33" s="148"/>
      <c r="T33" s="148"/>
      <c r="U33" s="323">
        <f aca="true" t="shared" si="1" ref="U33:U53">I33+J33+K33+L33+M33+N33+O33+P33+Q33+R33+S33+T33</f>
        <v>7168</v>
      </c>
    </row>
    <row r="34" spans="1:21" ht="13.5">
      <c r="A34" s="120">
        <v>12</v>
      </c>
      <c r="B34" s="12"/>
      <c r="C34" s="335" t="s">
        <v>53</v>
      </c>
      <c r="D34" s="335"/>
      <c r="E34" s="335"/>
      <c r="F34" s="123">
        <v>1.5</v>
      </c>
      <c r="G34" s="124">
        <v>1378</v>
      </c>
      <c r="H34" s="123">
        <v>1</v>
      </c>
      <c r="I34" s="126">
        <v>2067</v>
      </c>
      <c r="J34" s="340"/>
      <c r="K34" s="126"/>
      <c r="L34" s="126"/>
      <c r="M34" s="341"/>
      <c r="N34" s="126"/>
      <c r="O34" s="127"/>
      <c r="P34" s="126"/>
      <c r="Q34" s="129"/>
      <c r="R34" s="343"/>
      <c r="S34" s="336"/>
      <c r="T34" s="126"/>
      <c r="U34" s="323">
        <f t="shared" si="1"/>
        <v>2067</v>
      </c>
    </row>
    <row r="35" spans="1:21" ht="13.5">
      <c r="A35" s="120">
        <v>13</v>
      </c>
      <c r="B35" s="12"/>
      <c r="C35" s="335" t="s">
        <v>102</v>
      </c>
      <c r="D35" s="335"/>
      <c r="E35" s="335"/>
      <c r="F35" s="123">
        <v>2</v>
      </c>
      <c r="G35" s="124">
        <v>1378</v>
      </c>
      <c r="H35" s="123">
        <v>1</v>
      </c>
      <c r="I35" s="126">
        <v>2756</v>
      </c>
      <c r="J35" s="340"/>
      <c r="K35" s="126"/>
      <c r="L35" s="126"/>
      <c r="M35" s="341"/>
      <c r="N35" s="126"/>
      <c r="O35" s="127"/>
      <c r="P35" s="126"/>
      <c r="Q35" s="127">
        <v>828</v>
      </c>
      <c r="R35" s="343"/>
      <c r="S35" s="336"/>
      <c r="T35" s="126"/>
      <c r="U35" s="323">
        <f>SUM(I35:T35)</f>
        <v>3584</v>
      </c>
    </row>
    <row r="36" spans="1:21" ht="13.5">
      <c r="A36" s="120"/>
      <c r="B36" s="12"/>
      <c r="C36" s="335" t="s">
        <v>102</v>
      </c>
      <c r="D36" s="335"/>
      <c r="E36" s="335"/>
      <c r="F36" s="123">
        <v>2</v>
      </c>
      <c r="G36" s="124">
        <v>1378</v>
      </c>
      <c r="H36" s="123">
        <v>1</v>
      </c>
      <c r="I36" s="126">
        <v>2756</v>
      </c>
      <c r="J36" s="340"/>
      <c r="K36" s="126"/>
      <c r="L36" s="126"/>
      <c r="M36" s="341"/>
      <c r="N36" s="126"/>
      <c r="O36" s="127"/>
      <c r="P36" s="126"/>
      <c r="Q36" s="127">
        <v>828</v>
      </c>
      <c r="R36" s="343"/>
      <c r="S36" s="336"/>
      <c r="T36" s="126"/>
      <c r="U36" s="323">
        <f>SUM(I36:T36)</f>
        <v>3584</v>
      </c>
    </row>
    <row r="37" spans="1:21" ht="13.5">
      <c r="A37" s="120">
        <v>14</v>
      </c>
      <c r="B37" s="12"/>
      <c r="C37" s="335" t="s">
        <v>55</v>
      </c>
      <c r="D37" s="335"/>
      <c r="E37" s="335"/>
      <c r="F37" s="123">
        <v>1</v>
      </c>
      <c r="G37" s="124">
        <v>1393</v>
      </c>
      <c r="H37" s="123">
        <v>3</v>
      </c>
      <c r="I37" s="126">
        <v>1393</v>
      </c>
      <c r="J37" s="340"/>
      <c r="K37" s="126"/>
      <c r="L37" s="126"/>
      <c r="M37" s="341"/>
      <c r="N37" s="126"/>
      <c r="O37" s="127"/>
      <c r="P37" s="126"/>
      <c r="Q37" s="129"/>
      <c r="R37" s="343"/>
      <c r="S37" s="336"/>
      <c r="T37" s="126"/>
      <c r="U37" s="323">
        <f t="shared" si="1"/>
        <v>1393</v>
      </c>
    </row>
    <row r="38" spans="1:21" ht="13.5">
      <c r="A38" s="120"/>
      <c r="B38" s="12"/>
      <c r="C38" s="335" t="s">
        <v>55</v>
      </c>
      <c r="D38" s="335"/>
      <c r="E38" s="335"/>
      <c r="F38" s="123">
        <v>1</v>
      </c>
      <c r="G38" s="124">
        <v>1403</v>
      </c>
      <c r="H38" s="123">
        <v>4</v>
      </c>
      <c r="I38" s="126">
        <v>1403</v>
      </c>
      <c r="J38" s="340"/>
      <c r="K38" s="126"/>
      <c r="L38" s="126"/>
      <c r="M38" s="341"/>
      <c r="N38" s="126"/>
      <c r="O38" s="127"/>
      <c r="P38" s="126"/>
      <c r="Q38" s="129"/>
      <c r="R38" s="341"/>
      <c r="S38" s="336"/>
      <c r="T38" s="126"/>
      <c r="U38" s="323">
        <f t="shared" si="1"/>
        <v>1403</v>
      </c>
    </row>
    <row r="39" spans="1:21" ht="13.5">
      <c r="A39" s="120">
        <v>15</v>
      </c>
      <c r="B39" s="12"/>
      <c r="C39" s="335" t="s">
        <v>57</v>
      </c>
      <c r="D39" s="335"/>
      <c r="E39" s="335"/>
      <c r="F39" s="123">
        <v>1</v>
      </c>
      <c r="G39" s="124">
        <v>1378</v>
      </c>
      <c r="H39" s="123">
        <v>1</v>
      </c>
      <c r="I39" s="126">
        <v>1378</v>
      </c>
      <c r="J39" s="340"/>
      <c r="K39" s="126"/>
      <c r="L39" s="126"/>
      <c r="M39" s="341"/>
      <c r="N39" s="126"/>
      <c r="O39" s="127"/>
      <c r="P39" s="126"/>
      <c r="Q39" s="127"/>
      <c r="R39" s="343"/>
      <c r="S39" s="336"/>
      <c r="T39" s="126"/>
      <c r="U39" s="323">
        <f t="shared" si="1"/>
        <v>1378</v>
      </c>
    </row>
    <row r="40" spans="1:21" ht="13.5">
      <c r="A40" s="120">
        <v>16</v>
      </c>
      <c r="B40" s="12"/>
      <c r="C40" s="354" t="s">
        <v>59</v>
      </c>
      <c r="D40" s="354"/>
      <c r="E40" s="354"/>
      <c r="F40" s="137">
        <v>0.25</v>
      </c>
      <c r="G40" s="138">
        <v>1751</v>
      </c>
      <c r="H40" s="137">
        <v>9</v>
      </c>
      <c r="I40" s="478">
        <v>437.75</v>
      </c>
      <c r="J40" s="422">
        <v>87.55</v>
      </c>
      <c r="K40" s="478"/>
      <c r="L40" s="478"/>
      <c r="M40" s="479"/>
      <c r="N40" s="478">
        <v>87.55</v>
      </c>
      <c r="O40" s="421"/>
      <c r="P40" s="478"/>
      <c r="Q40" s="480"/>
      <c r="R40" s="481"/>
      <c r="S40" s="482"/>
      <c r="T40" s="478"/>
      <c r="U40" s="323">
        <f>SUM(I40:T40)</f>
        <v>612.85</v>
      </c>
    </row>
    <row r="41" spans="1:21" ht="12.75">
      <c r="A41" s="120"/>
      <c r="B41" s="12"/>
      <c r="C41" s="354"/>
      <c r="D41" s="354"/>
      <c r="E41" s="354"/>
      <c r="F41" s="137">
        <v>0.25</v>
      </c>
      <c r="G41" s="138">
        <v>1751</v>
      </c>
      <c r="H41" s="137">
        <v>9</v>
      </c>
      <c r="I41" s="478">
        <v>437.75</v>
      </c>
      <c r="J41" s="422">
        <v>43.78</v>
      </c>
      <c r="K41" s="478"/>
      <c r="L41" s="478"/>
      <c r="M41" s="479"/>
      <c r="N41" s="478">
        <v>87.55</v>
      </c>
      <c r="O41" s="421"/>
      <c r="P41" s="478"/>
      <c r="Q41" s="480"/>
      <c r="R41" s="481"/>
      <c r="S41" s="482"/>
      <c r="T41" s="478"/>
      <c r="U41" s="88">
        <f>SUM(I41:T41)</f>
        <v>569.0799999999999</v>
      </c>
    </row>
    <row r="42" spans="1:21" ht="13.5" customHeight="1">
      <c r="A42" s="167">
        <v>17</v>
      </c>
      <c r="B42" s="168"/>
      <c r="C42" s="426" t="s">
        <v>63</v>
      </c>
      <c r="D42" s="426"/>
      <c r="E42" s="426"/>
      <c r="F42" s="171">
        <v>1</v>
      </c>
      <c r="G42" s="172">
        <v>1403</v>
      </c>
      <c r="H42" s="171">
        <v>4</v>
      </c>
      <c r="I42" s="174">
        <v>1403</v>
      </c>
      <c r="J42" s="428"/>
      <c r="K42" s="174"/>
      <c r="L42" s="174"/>
      <c r="M42" s="485"/>
      <c r="N42" s="174"/>
      <c r="O42" s="175"/>
      <c r="P42" s="174"/>
      <c r="Q42" s="176"/>
      <c r="R42" s="486"/>
      <c r="S42" s="487"/>
      <c r="T42" s="174"/>
      <c r="U42" s="259">
        <f t="shared" si="1"/>
        <v>1403</v>
      </c>
    </row>
    <row r="43" spans="3:21" s="11" customFormat="1" ht="15" customHeight="1">
      <c r="C43" s="398"/>
      <c r="D43" s="398"/>
      <c r="E43" s="398"/>
      <c r="F43" s="530"/>
      <c r="G43" s="531"/>
      <c r="H43" s="530"/>
      <c r="I43" s="34"/>
      <c r="J43" s="509"/>
      <c r="K43" s="34"/>
      <c r="L43" s="34"/>
      <c r="M43" s="297"/>
      <c r="N43" s="34"/>
      <c r="O43" s="184"/>
      <c r="P43" s="34"/>
      <c r="Q43" s="185"/>
      <c r="R43" s="298"/>
      <c r="S43" s="299"/>
      <c r="T43" s="34"/>
      <c r="U43" s="532"/>
    </row>
    <row r="44" spans="1:21" s="11" customFormat="1" ht="10.5" customHeight="1">
      <c r="A44" s="168"/>
      <c r="B44" s="168"/>
      <c r="C44" s="426"/>
      <c r="D44" s="426"/>
      <c r="E44" s="426"/>
      <c r="F44" s="533"/>
      <c r="G44" s="534"/>
      <c r="H44" s="533"/>
      <c r="I44" s="535"/>
      <c r="J44" s="536"/>
      <c r="K44" s="535"/>
      <c r="L44" s="535"/>
      <c r="M44" s="537"/>
      <c r="N44" s="535"/>
      <c r="O44" s="538"/>
      <c r="P44" s="535"/>
      <c r="Q44" s="539"/>
      <c r="R44" s="540"/>
      <c r="S44" s="541"/>
      <c r="T44" s="535"/>
      <c r="U44" s="542"/>
    </row>
    <row r="45" spans="1:21" ht="19.5" customHeight="1">
      <c r="A45" s="89"/>
      <c r="B45" s="11"/>
      <c r="C45" s="295"/>
      <c r="D45" s="11"/>
      <c r="E45" s="108"/>
      <c r="F45" s="140"/>
      <c r="G45" s="141"/>
      <c r="H45" s="543"/>
      <c r="I45" s="144"/>
      <c r="J45" s="389"/>
      <c r="K45" s="544"/>
      <c r="L45" s="544" t="s">
        <v>15</v>
      </c>
      <c r="M45" s="545"/>
      <c r="N45" s="546"/>
      <c r="O45" s="547"/>
      <c r="P45" s="544"/>
      <c r="Q45" s="548" t="s">
        <v>16</v>
      </c>
      <c r="R45" s="549"/>
      <c r="S45" s="389"/>
      <c r="T45" s="550"/>
      <c r="U45" s="141"/>
    </row>
    <row r="46" spans="1:21" ht="53.25">
      <c r="A46" s="66" t="s">
        <v>17</v>
      </c>
      <c r="B46" s="67"/>
      <c r="C46" s="68" t="s">
        <v>18</v>
      </c>
      <c r="D46" s="68"/>
      <c r="E46" s="68"/>
      <c r="F46" s="69" t="s">
        <v>19</v>
      </c>
      <c r="G46" s="69" t="s">
        <v>20</v>
      </c>
      <c r="H46" s="70" t="s">
        <v>21</v>
      </c>
      <c r="I46" s="71" t="s">
        <v>22</v>
      </c>
      <c r="J46" s="72" t="s">
        <v>23</v>
      </c>
      <c r="K46" s="73" t="s">
        <v>24</v>
      </c>
      <c r="L46" s="73" t="s">
        <v>25</v>
      </c>
      <c r="M46" s="73" t="s">
        <v>26</v>
      </c>
      <c r="N46" s="73" t="s">
        <v>27</v>
      </c>
      <c r="O46" s="73" t="s">
        <v>28</v>
      </c>
      <c r="P46" s="73" t="s">
        <v>91</v>
      </c>
      <c r="Q46" s="74" t="s">
        <v>30</v>
      </c>
      <c r="R46" s="74" t="s">
        <v>31</v>
      </c>
      <c r="S46" s="313" t="s">
        <v>56</v>
      </c>
      <c r="T46" s="73" t="s">
        <v>33</v>
      </c>
      <c r="U46" s="191" t="s">
        <v>34</v>
      </c>
    </row>
    <row r="47" spans="1:21" ht="13.5">
      <c r="A47" s="89">
        <v>18</v>
      </c>
      <c r="B47" s="12"/>
      <c r="C47" s="354" t="s">
        <v>64</v>
      </c>
      <c r="D47" s="354"/>
      <c r="E47" s="354"/>
      <c r="F47" s="137">
        <v>0.25</v>
      </c>
      <c r="G47" s="138">
        <v>1558</v>
      </c>
      <c r="H47" s="137">
        <v>7</v>
      </c>
      <c r="I47" s="478">
        <v>389.5</v>
      </c>
      <c r="J47" s="422">
        <v>77.9</v>
      </c>
      <c r="K47" s="478"/>
      <c r="L47" s="478"/>
      <c r="M47" s="479"/>
      <c r="N47" s="478">
        <v>77.9</v>
      </c>
      <c r="O47" s="421"/>
      <c r="P47" s="478" t="s">
        <v>230</v>
      </c>
      <c r="Q47" s="480"/>
      <c r="R47" s="481"/>
      <c r="S47" s="482"/>
      <c r="T47" s="478"/>
      <c r="U47" s="323">
        <f>SUM(I47:T47)</f>
        <v>545.3</v>
      </c>
    </row>
    <row r="48" spans="1:21" ht="13.5">
      <c r="A48" s="89">
        <v>19</v>
      </c>
      <c r="B48" s="12"/>
      <c r="C48" s="354" t="s">
        <v>66</v>
      </c>
      <c r="D48" s="354"/>
      <c r="E48" s="354"/>
      <c r="F48" s="137">
        <v>1</v>
      </c>
      <c r="G48" s="138">
        <v>1467</v>
      </c>
      <c r="H48" s="137">
        <v>6</v>
      </c>
      <c r="I48" s="478">
        <v>1467</v>
      </c>
      <c r="J48" s="422">
        <v>293.4</v>
      </c>
      <c r="K48" s="478"/>
      <c r="L48" s="478"/>
      <c r="M48" s="479"/>
      <c r="N48" s="478"/>
      <c r="O48" s="421"/>
      <c r="P48" s="478"/>
      <c r="Q48" s="480"/>
      <c r="R48" s="481"/>
      <c r="S48" s="482"/>
      <c r="T48" s="478"/>
      <c r="U48" s="323">
        <f t="shared" si="1"/>
        <v>1760.4</v>
      </c>
    </row>
    <row r="49" spans="1:21" ht="13.5">
      <c r="A49" s="89">
        <v>20</v>
      </c>
      <c r="B49" s="12"/>
      <c r="C49" s="354" t="s">
        <v>68</v>
      </c>
      <c r="D49" s="354"/>
      <c r="E49" s="354"/>
      <c r="F49" s="137">
        <v>0.25</v>
      </c>
      <c r="G49" s="138">
        <v>1383</v>
      </c>
      <c r="H49" s="137">
        <v>2</v>
      </c>
      <c r="I49" s="478">
        <v>345.75</v>
      </c>
      <c r="J49" s="422"/>
      <c r="K49" s="478"/>
      <c r="L49" s="478"/>
      <c r="M49" s="479"/>
      <c r="N49" s="478"/>
      <c r="O49" s="421"/>
      <c r="P49" s="478"/>
      <c r="Q49" s="480"/>
      <c r="R49" s="481"/>
      <c r="S49" s="482"/>
      <c r="T49" s="478"/>
      <c r="U49" s="323">
        <f t="shared" si="1"/>
        <v>345.75</v>
      </c>
    </row>
    <row r="50" spans="1:21" ht="13.5">
      <c r="A50" s="89">
        <v>21</v>
      </c>
      <c r="B50" s="12"/>
      <c r="C50" s="354" t="s">
        <v>231</v>
      </c>
      <c r="D50" s="354"/>
      <c r="E50" s="354"/>
      <c r="F50" s="137">
        <v>0.9</v>
      </c>
      <c r="G50" s="138">
        <v>1751</v>
      </c>
      <c r="H50" s="137">
        <v>9</v>
      </c>
      <c r="I50" s="478">
        <v>1575.9</v>
      </c>
      <c r="J50" s="422">
        <v>157.59</v>
      </c>
      <c r="K50" s="478"/>
      <c r="L50" s="478"/>
      <c r="M50" s="479"/>
      <c r="N50" s="478">
        <v>315.18</v>
      </c>
      <c r="O50" s="421"/>
      <c r="P50" s="478"/>
      <c r="Q50" s="480"/>
      <c r="R50" s="481"/>
      <c r="S50" s="482"/>
      <c r="T50" s="478"/>
      <c r="U50" s="323">
        <f t="shared" si="1"/>
        <v>2048.67</v>
      </c>
    </row>
    <row r="51" spans="1:21" ht="13.5">
      <c r="A51" s="89"/>
      <c r="B51" s="12"/>
      <c r="C51" s="354" t="s">
        <v>231</v>
      </c>
      <c r="D51" s="354"/>
      <c r="E51" s="354"/>
      <c r="F51" s="137">
        <v>0.9</v>
      </c>
      <c r="G51" s="138">
        <v>1751</v>
      </c>
      <c r="H51" s="137">
        <v>9</v>
      </c>
      <c r="I51" s="478">
        <v>1575.9</v>
      </c>
      <c r="J51" s="422">
        <v>315.18</v>
      </c>
      <c r="K51" s="478"/>
      <c r="L51" s="478"/>
      <c r="M51" s="479"/>
      <c r="N51" s="478">
        <v>315.18</v>
      </c>
      <c r="O51" s="421"/>
      <c r="P51" s="478"/>
      <c r="Q51" s="480"/>
      <c r="R51" s="481"/>
      <c r="S51" s="482"/>
      <c r="T51" s="478"/>
      <c r="U51" s="323">
        <f>SUM(I51:T51)</f>
        <v>2206.26</v>
      </c>
    </row>
    <row r="52" spans="1:21" ht="13.5">
      <c r="A52" s="89">
        <v>22</v>
      </c>
      <c r="B52" s="12"/>
      <c r="C52" s="354" t="s">
        <v>232</v>
      </c>
      <c r="D52" s="354"/>
      <c r="E52" s="354"/>
      <c r="F52" s="137">
        <v>0.5</v>
      </c>
      <c r="G52" s="138">
        <v>1751</v>
      </c>
      <c r="H52" s="137">
        <v>9</v>
      </c>
      <c r="I52" s="478">
        <v>875.5</v>
      </c>
      <c r="J52" s="422">
        <v>175.1</v>
      </c>
      <c r="K52" s="478"/>
      <c r="L52" s="478"/>
      <c r="M52" s="479"/>
      <c r="N52" s="478">
        <v>175.1</v>
      </c>
      <c r="O52" s="421"/>
      <c r="P52" s="478"/>
      <c r="Q52" s="480"/>
      <c r="R52" s="481"/>
      <c r="S52" s="482"/>
      <c r="T52" s="478"/>
      <c r="U52" s="323">
        <f t="shared" si="1"/>
        <v>1225.6999999999998</v>
      </c>
    </row>
    <row r="53" spans="1:21" ht="13.5">
      <c r="A53" s="89">
        <v>23</v>
      </c>
      <c r="B53" s="12"/>
      <c r="C53" s="354" t="s">
        <v>127</v>
      </c>
      <c r="D53" s="354"/>
      <c r="E53" s="354"/>
      <c r="F53" s="137">
        <v>1.5</v>
      </c>
      <c r="G53" s="138">
        <v>1413</v>
      </c>
      <c r="H53" s="137">
        <v>5</v>
      </c>
      <c r="I53" s="478">
        <v>2119.5</v>
      </c>
      <c r="J53" s="422"/>
      <c r="K53" s="478"/>
      <c r="L53" s="478"/>
      <c r="M53" s="479"/>
      <c r="N53" s="478"/>
      <c r="O53" s="421"/>
      <c r="P53" s="478"/>
      <c r="Q53" s="480"/>
      <c r="R53" s="481"/>
      <c r="S53" s="482"/>
      <c r="T53" s="478"/>
      <c r="U53" s="323">
        <f t="shared" si="1"/>
        <v>2119.5</v>
      </c>
    </row>
    <row r="54" spans="1:21" ht="13.5">
      <c r="A54" s="204">
        <v>24</v>
      </c>
      <c r="B54" s="12"/>
      <c r="C54" s="426" t="s">
        <v>74</v>
      </c>
      <c r="D54" s="426"/>
      <c r="E54" s="426"/>
      <c r="F54" s="459">
        <v>19.12</v>
      </c>
      <c r="G54" s="416">
        <v>1935.8</v>
      </c>
      <c r="H54" s="459" t="s">
        <v>37</v>
      </c>
      <c r="I54" s="174">
        <v>37012.35</v>
      </c>
      <c r="J54" s="428">
        <v>9467.02</v>
      </c>
      <c r="K54" s="174">
        <v>2012.88</v>
      </c>
      <c r="L54" s="174">
        <v>2646.95</v>
      </c>
      <c r="M54" s="485">
        <v>995.73</v>
      </c>
      <c r="N54" s="174">
        <v>7601.82</v>
      </c>
      <c r="O54" s="175"/>
      <c r="P54" s="174"/>
      <c r="Q54" s="175"/>
      <c r="R54" s="486"/>
      <c r="S54" s="487"/>
      <c r="T54" s="174">
        <v>1120.4</v>
      </c>
      <c r="U54" s="323">
        <f>SUM(I54:T54)</f>
        <v>60857.15</v>
      </c>
    </row>
    <row r="55" spans="1:21" s="211" customFormat="1" ht="13.5">
      <c r="A55" s="377"/>
      <c r="C55" s="378" t="s">
        <v>75</v>
      </c>
      <c r="D55" s="379"/>
      <c r="E55" s="379" t="s">
        <v>37</v>
      </c>
      <c r="F55" s="380">
        <f>SUM(F19:F54)</f>
        <v>50.42</v>
      </c>
      <c r="G55" s="381">
        <v>1672.39</v>
      </c>
      <c r="H55" s="380"/>
      <c r="I55" s="381">
        <f>SUM(I19:I54)</f>
        <v>84481.70000000001</v>
      </c>
      <c r="J55" s="381">
        <f aca="true" t="shared" si="2" ref="J55:S55">SUM(J19:J54)</f>
        <v>12713.67</v>
      </c>
      <c r="K55" s="381">
        <f t="shared" si="2"/>
        <v>2012.88</v>
      </c>
      <c r="L55" s="381">
        <f t="shared" si="2"/>
        <v>2646.95</v>
      </c>
      <c r="M55" s="381">
        <f t="shared" si="2"/>
        <v>995.73</v>
      </c>
      <c r="N55" s="381">
        <f t="shared" si="2"/>
        <v>10297.22</v>
      </c>
      <c r="O55" s="381">
        <f t="shared" si="2"/>
        <v>276.6</v>
      </c>
      <c r="P55" s="381">
        <f t="shared" si="2"/>
        <v>87.55</v>
      </c>
      <c r="Q55" s="381">
        <f t="shared" si="2"/>
        <v>3312</v>
      </c>
      <c r="R55" s="381">
        <f t="shared" si="2"/>
        <v>0</v>
      </c>
      <c r="S55" s="381">
        <f t="shared" si="2"/>
        <v>0</v>
      </c>
      <c r="T55" s="381">
        <f>SUM(T27:T54)</f>
        <v>1261.7</v>
      </c>
      <c r="U55" s="218">
        <f>SUM(I55:T55)</f>
        <v>118086</v>
      </c>
    </row>
    <row r="56" spans="1:19" ht="12.75">
      <c r="A56" s="11"/>
      <c r="I56" s="2"/>
      <c r="M56" s="220"/>
      <c r="R56" s="221"/>
      <c r="S56" s="222"/>
    </row>
    <row r="57" spans="11:20" ht="12.75">
      <c r="K57" s="2" t="s">
        <v>233</v>
      </c>
      <c r="M57" s="220"/>
      <c r="R57" s="221"/>
      <c r="T57" s="2" t="s">
        <v>37</v>
      </c>
    </row>
    <row r="58" spans="13:21" ht="12.75">
      <c r="M58" s="220"/>
      <c r="R58" s="221"/>
      <c r="U58" s="2" t="s">
        <v>234</v>
      </c>
    </row>
    <row r="59" spans="6:18" ht="12.75">
      <c r="F59" s="2" t="s">
        <v>235</v>
      </c>
      <c r="M59" s="220"/>
      <c r="R59" s="221"/>
    </row>
    <row r="60" spans="8:18" ht="12.75">
      <c r="H60" s="5"/>
      <c r="I60" s="2"/>
      <c r="L60" s="220"/>
      <c r="N60" s="3"/>
      <c r="O60" s="2"/>
      <c r="P60" s="6"/>
      <c r="Q60" s="221"/>
      <c r="R60" s="222"/>
    </row>
    <row r="61" spans="3:21" ht="18.75">
      <c r="C61" s="25" t="s">
        <v>35</v>
      </c>
      <c r="F61" s="17" t="s">
        <v>236</v>
      </c>
      <c r="J61" s="19" t="s">
        <v>78</v>
      </c>
      <c r="K61" s="1"/>
      <c r="L61" s="1"/>
      <c r="M61" s="1"/>
      <c r="N61" s="19" t="s">
        <v>79</v>
      </c>
      <c r="O61" s="1"/>
      <c r="P61" s="8"/>
      <c r="Q61" s="19" t="s">
        <v>80</v>
      </c>
      <c r="R61" s="8"/>
      <c r="S61" s="6"/>
      <c r="T61" s="17" t="s">
        <v>81</v>
      </c>
      <c r="U61" s="13"/>
    </row>
    <row r="63" spans="3:6" ht="12.75">
      <c r="C63" s="223" t="s">
        <v>119</v>
      </c>
      <c r="F63" s="224"/>
    </row>
    <row r="70" ht="12.75">
      <c r="G70" s="225"/>
    </row>
    <row r="72" ht="12.75">
      <c r="G72" s="225"/>
    </row>
    <row r="73" ht="10.5">
      <c r="N73" s="34"/>
    </row>
    <row r="75" spans="6:19" ht="12.75">
      <c r="F75" s="226"/>
      <c r="Q75" s="227"/>
      <c r="R75" s="228"/>
      <c r="S75" s="229"/>
    </row>
    <row r="76" spans="17:19" ht="10.5">
      <c r="Q76" s="185"/>
      <c r="R76" s="230"/>
      <c r="S76" s="34"/>
    </row>
  </sheetData>
  <sheetProtection selectLockedCells="1" selectUnlockedCells="1"/>
  <mergeCells count="3">
    <mergeCell ref="S9:T9"/>
    <mergeCell ref="C18:E18"/>
    <mergeCell ref="C46:E46"/>
  </mergeCells>
  <printOptions/>
  <pageMargins left="0" right="0" top="0.7479166666666667" bottom="0.3541666666666667" header="0.5118055555555555" footer="0.5118055555555555"/>
  <pageSetup horizontalDpi="300" verticalDpi="300" orientation="landscape" paperSize="9" scale="9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72"/>
  <sheetViews>
    <sheetView zoomScale="125" zoomScaleNormal="125" workbookViewId="0" topLeftCell="A1">
      <selection activeCell="U55" sqref="U55"/>
    </sheetView>
  </sheetViews>
  <sheetFormatPr defaultColWidth="9.33203125" defaultRowHeight="10.5"/>
  <cols>
    <col min="1" max="1" width="4.66015625" style="1" customWidth="1"/>
    <col min="2" max="2" width="0.1640625" style="1" customWidth="1"/>
    <col min="5" max="5" width="9.5" style="1" customWidth="1"/>
    <col min="6" max="6" width="10.16015625" style="2" customWidth="1"/>
    <col min="7" max="7" width="11.5" style="3" customWidth="1"/>
    <col min="8" max="8" width="8" style="4" customWidth="1"/>
    <col min="9" max="9" width="11.5" style="5" customWidth="1"/>
    <col min="10" max="10" width="9.83203125" style="2" customWidth="1"/>
    <col min="11" max="11" width="11.33203125" style="2" customWidth="1"/>
    <col min="12" max="12" width="13.33203125" style="2" customWidth="1"/>
    <col min="13" max="13" width="9.16015625" style="2" customWidth="1"/>
    <col min="14" max="14" width="10.16015625" style="2" customWidth="1"/>
    <col min="15" max="15" width="10" style="3" customWidth="1"/>
    <col min="16" max="16" width="9" style="2" customWidth="1"/>
    <col min="17" max="17" width="9" style="6" customWidth="1"/>
    <col min="18" max="18" width="8.66015625" style="5" customWidth="1"/>
    <col min="19" max="19" width="9.16015625" style="2" customWidth="1"/>
    <col min="20" max="20" width="8.66015625" style="2" customWidth="1"/>
    <col min="21" max="21" width="12.83203125" style="2" customWidth="1"/>
  </cols>
  <sheetData>
    <row r="1" spans="1:35" s="12" customFormat="1" ht="10.5">
      <c r="A1" s="1"/>
      <c r="B1" s="1"/>
      <c r="C1" s="7"/>
      <c r="D1" s="1"/>
      <c r="E1" s="1"/>
      <c r="F1" s="2"/>
      <c r="G1" s="3"/>
      <c r="H1" s="4"/>
      <c r="I1" s="5"/>
      <c r="J1" s="2"/>
      <c r="K1" s="2"/>
      <c r="L1" s="2"/>
      <c r="M1" s="2"/>
      <c r="N1" s="2"/>
      <c r="O1" s="3"/>
      <c r="P1" s="2"/>
      <c r="Q1" s="6"/>
      <c r="R1" s="9"/>
      <c r="S1" s="2"/>
      <c r="T1" s="10"/>
      <c r="U1" s="2"/>
      <c r="V1" s="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s="12" customFormat="1" ht="18.75">
      <c r="A2" s="1"/>
      <c r="B2" s="1"/>
      <c r="C2" s="7"/>
      <c r="D2" s="1"/>
      <c r="E2" s="1"/>
      <c r="F2" s="2"/>
      <c r="G2" s="3"/>
      <c r="H2" s="4"/>
      <c r="I2" s="13" t="s">
        <v>0</v>
      </c>
      <c r="J2" s="14"/>
      <c r="K2" s="14"/>
      <c r="L2" s="2"/>
      <c r="M2" s="2"/>
      <c r="N2" s="2"/>
      <c r="O2" s="3"/>
      <c r="P2" s="2"/>
      <c r="Q2" s="6"/>
      <c r="R2" s="5"/>
      <c r="S2" s="2"/>
      <c r="T2" s="2"/>
      <c r="U2" s="2"/>
      <c r="V2" s="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s="12" customFormat="1" ht="18.75" hidden="1">
      <c r="A3" s="1"/>
      <c r="B3" s="1"/>
      <c r="C3" s="7"/>
      <c r="D3" s="1"/>
      <c r="E3" s="1"/>
      <c r="F3" s="2"/>
      <c r="G3" s="3"/>
      <c r="H3" s="4"/>
      <c r="I3" s="5"/>
      <c r="J3" s="15"/>
      <c r="K3" s="2"/>
      <c r="L3" s="2"/>
      <c r="M3" s="2"/>
      <c r="N3" s="2"/>
      <c r="O3" s="3"/>
      <c r="P3" s="2"/>
      <c r="Q3" s="6"/>
      <c r="R3" s="5"/>
      <c r="S3" s="2"/>
      <c r="T3" s="2"/>
      <c r="U3" s="2"/>
      <c r="V3" s="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s="12" customFormat="1" ht="18.75">
      <c r="A4" s="1"/>
      <c r="B4" s="1"/>
      <c r="C4" s="7"/>
      <c r="D4" s="1" t="s">
        <v>237</v>
      </c>
      <c r="E4" s="1"/>
      <c r="F4" s="2"/>
      <c r="G4" s="3"/>
      <c r="H4" s="4"/>
      <c r="I4" s="16" t="s">
        <v>83</v>
      </c>
      <c r="J4" s="15"/>
      <c r="K4" s="17"/>
      <c r="L4" s="17"/>
      <c r="M4" s="18"/>
      <c r="N4" s="2"/>
      <c r="O4" s="3"/>
      <c r="P4" s="2"/>
      <c r="Q4" s="6"/>
      <c r="R4" s="5"/>
      <c r="S4" s="2"/>
      <c r="T4" s="2"/>
      <c r="U4" s="2"/>
      <c r="V4" s="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s="12" customFormat="1" ht="10.5">
      <c r="A5" s="1"/>
      <c r="B5" s="1"/>
      <c r="C5" s="7"/>
      <c r="D5"/>
      <c r="E5" s="1"/>
      <c r="F5" s="2"/>
      <c r="G5" s="3"/>
      <c r="H5" s="4"/>
      <c r="I5" s="5"/>
      <c r="J5" s="2"/>
      <c r="K5" s="2"/>
      <c r="L5" s="2"/>
      <c r="M5" s="2"/>
      <c r="N5" s="2"/>
      <c r="O5" s="3"/>
      <c r="P5" s="2"/>
      <c r="Q5" s="6"/>
      <c r="R5" s="5"/>
      <c r="S5" s="2"/>
      <c r="T5" s="2"/>
      <c r="U5" s="2"/>
      <c r="V5" s="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s="12" customFormat="1" ht="10.5">
      <c r="A6" s="1"/>
      <c r="B6" s="1"/>
      <c r="C6" s="7"/>
      <c r="D6"/>
      <c r="E6" s="1"/>
      <c r="F6" s="2"/>
      <c r="G6" s="3"/>
      <c r="H6" s="4"/>
      <c r="I6" s="5"/>
      <c r="J6" s="2"/>
      <c r="K6" s="2"/>
      <c r="L6" s="2"/>
      <c r="M6" s="2"/>
      <c r="N6" s="2"/>
      <c r="O6" s="3"/>
      <c r="P6" s="2"/>
      <c r="Q6" s="6"/>
      <c r="R6" s="9"/>
      <c r="S6" s="10"/>
      <c r="T6" s="10"/>
      <c r="U6" s="2"/>
      <c r="V6" s="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2" customFormat="1" ht="18.75">
      <c r="A7" s="1"/>
      <c r="B7" s="1"/>
      <c r="C7" s="7" t="s">
        <v>238</v>
      </c>
      <c r="D7" s="26"/>
      <c r="E7" s="26"/>
      <c r="F7" s="308"/>
      <c r="G7" s="3"/>
      <c r="H7" s="4"/>
      <c r="I7" s="5"/>
      <c r="J7" s="2"/>
      <c r="K7" s="2"/>
      <c r="L7" s="2"/>
      <c r="M7" s="2"/>
      <c r="N7" s="2"/>
      <c r="O7" s="3"/>
      <c r="P7" s="21"/>
      <c r="Q7" s="22" t="s">
        <v>3</v>
      </c>
      <c r="R7" s="5"/>
      <c r="S7" s="2"/>
      <c r="T7" s="2"/>
      <c r="U7" s="2"/>
      <c r="V7" s="1" t="s">
        <v>239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s="12" customFormat="1" ht="15.75">
      <c r="A8" s="1"/>
      <c r="B8" s="1"/>
      <c r="C8"/>
      <c r="D8"/>
      <c r="E8" s="1"/>
      <c r="F8" s="2"/>
      <c r="G8" s="3"/>
      <c r="H8" s="4"/>
      <c r="I8" s="5"/>
      <c r="J8" s="2"/>
      <c r="K8" s="2"/>
      <c r="L8" s="2"/>
      <c r="M8" s="2"/>
      <c r="N8" s="18"/>
      <c r="O8" s="18"/>
      <c r="P8" s="18"/>
      <c r="Q8" s="18"/>
      <c r="R8" s="23" t="s">
        <v>4</v>
      </c>
      <c r="S8" s="24">
        <f>F52</f>
        <v>45.870000000000005</v>
      </c>
      <c r="T8" s="23"/>
      <c r="U8" s="2"/>
      <c r="V8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s="12" customFormat="1" ht="18.75">
      <c r="A9" s="1"/>
      <c r="B9" s="1"/>
      <c r="C9" s="25" t="s">
        <v>5</v>
      </c>
      <c r="D9" s="26"/>
      <c r="E9" s="1"/>
      <c r="F9" s="2"/>
      <c r="G9" s="27">
        <v>11</v>
      </c>
      <c r="H9" s="4"/>
      <c r="I9" s="5"/>
      <c r="J9" s="2"/>
      <c r="K9" s="2"/>
      <c r="L9" s="2"/>
      <c r="M9" s="2"/>
      <c r="N9" s="18"/>
      <c r="O9" s="18"/>
      <c r="P9" s="18"/>
      <c r="Q9" s="18"/>
      <c r="R9" s="23" t="s">
        <v>6</v>
      </c>
      <c r="S9" s="28">
        <f>U52</f>
        <v>111978.52</v>
      </c>
      <c r="T9" s="28"/>
      <c r="U9" s="29" t="s">
        <v>7</v>
      </c>
      <c r="V9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s="12" customFormat="1" ht="18.75">
      <c r="A10" s="1"/>
      <c r="B10" s="1"/>
      <c r="C10" s="25" t="s">
        <v>8</v>
      </c>
      <c r="D10" s="26"/>
      <c r="E10" s="1"/>
      <c r="F10" s="2"/>
      <c r="G10" s="27">
        <v>148</v>
      </c>
      <c r="H10" s="4"/>
      <c r="I10" s="5"/>
      <c r="J10" s="2"/>
      <c r="K10" s="2"/>
      <c r="L10" s="2"/>
      <c r="M10" s="2"/>
      <c r="N10" s="2"/>
      <c r="O10" s="3"/>
      <c r="P10" s="2"/>
      <c r="Q10" s="6"/>
      <c r="R10" s="5"/>
      <c r="S10" s="30"/>
      <c r="T10" s="2"/>
      <c r="U10" s="2"/>
      <c r="V10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s="12" customFormat="1" ht="18.75">
      <c r="A11" s="1"/>
      <c r="B11" s="1"/>
      <c r="C11" s="19" t="s">
        <v>9</v>
      </c>
      <c r="D11" s="19"/>
      <c r="E11" s="19"/>
      <c r="F11" s="2"/>
      <c r="G11" s="27">
        <v>1</v>
      </c>
      <c r="H11" s="4"/>
      <c r="I11" s="5"/>
      <c r="J11" s="2" t="s">
        <v>240</v>
      </c>
      <c r="K11" s="2"/>
      <c r="L11" s="2"/>
      <c r="M11" s="2"/>
      <c r="N11" s="31" t="s">
        <v>241</v>
      </c>
      <c r="O11" s="32"/>
      <c r="P11" s="32"/>
      <c r="Q11" s="32"/>
      <c r="R11" s="32"/>
      <c r="S11" s="23"/>
      <c r="T11" s="14" t="s">
        <v>242</v>
      </c>
      <c r="U11" s="18"/>
      <c r="V11" s="2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s="12" customFormat="1" ht="18.75">
      <c r="A12" s="1"/>
      <c r="B12" s="1"/>
      <c r="C12" s="19" t="s">
        <v>12</v>
      </c>
      <c r="D12" s="19"/>
      <c r="E12" s="1"/>
      <c r="F12" s="2"/>
      <c r="G12" s="27">
        <v>20</v>
      </c>
      <c r="H12" s="4"/>
      <c r="I12" s="5"/>
      <c r="J12" s="2"/>
      <c r="K12" s="2"/>
      <c r="L12" s="2"/>
      <c r="M12" s="2"/>
      <c r="N12" s="5"/>
      <c r="O12" s="2"/>
      <c r="P12" s="2"/>
      <c r="Q12" s="2"/>
      <c r="R12" s="2"/>
      <c r="S12" s="2"/>
      <c r="T12" s="23"/>
      <c r="U12" s="2"/>
      <c r="V12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s="12" customFormat="1" ht="18.75">
      <c r="A13" s="1"/>
      <c r="B13" s="1"/>
      <c r="C13" s="25"/>
      <c r="D13"/>
      <c r="E13" s="1"/>
      <c r="F13" s="34"/>
      <c r="G13" s="3"/>
      <c r="H13" s="4"/>
      <c r="I13" s="5"/>
      <c r="J13" s="2"/>
      <c r="K13" s="2"/>
      <c r="L13" s="2"/>
      <c r="M13" s="2"/>
      <c r="N13" s="31" t="s">
        <v>243</v>
      </c>
      <c r="O13" s="18"/>
      <c r="P13" s="18"/>
      <c r="Q13" s="18"/>
      <c r="R13" s="32"/>
      <c r="S13" s="18"/>
      <c r="T13" s="23"/>
      <c r="U13" s="2"/>
      <c r="V13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s="12" customFormat="1" ht="30" customHeight="1">
      <c r="A14" s="1"/>
      <c r="B14" s="1"/>
      <c r="C14" s="25"/>
      <c r="D14"/>
      <c r="E14" s="25" t="s">
        <v>13</v>
      </c>
      <c r="F14" s="1"/>
      <c r="G14" s="1"/>
      <c r="H14" s="2"/>
      <c r="I14" s="3"/>
      <c r="J14" s="2"/>
      <c r="K14" s="2"/>
      <c r="L14" s="2" t="s">
        <v>244</v>
      </c>
      <c r="M14" s="2"/>
      <c r="N14" s="2"/>
      <c r="O14" s="36" t="s">
        <v>37</v>
      </c>
      <c r="P14" s="37"/>
      <c r="Q14" s="38"/>
      <c r="R14" s="39"/>
      <c r="S14" s="36"/>
      <c r="T14" s="10"/>
      <c r="U14" s="2"/>
      <c r="V14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s="12" customFormat="1" ht="1.5" customHeight="1">
      <c r="A15" s="1"/>
      <c r="B15" s="1"/>
      <c r="C15"/>
      <c r="D15"/>
      <c r="E15" s="1"/>
      <c r="F15" s="2"/>
      <c r="G15" s="3"/>
      <c r="H15" s="4"/>
      <c r="I15" s="5"/>
      <c r="J15" s="2"/>
      <c r="K15" s="2"/>
      <c r="L15" s="2"/>
      <c r="M15" s="2"/>
      <c r="N15" s="2"/>
      <c r="O15" s="2"/>
      <c r="P15" s="40"/>
      <c r="Q15" s="41"/>
      <c r="R15" s="42"/>
      <c r="S15" s="2"/>
      <c r="T15" s="2"/>
      <c r="U15" s="2"/>
      <c r="V15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s="12" customFormat="1" ht="11.25">
      <c r="A16" s="43"/>
      <c r="B16" s="43"/>
      <c r="C16" s="43"/>
      <c r="D16" s="43"/>
      <c r="E16" s="43"/>
      <c r="F16" s="44"/>
      <c r="G16" s="45"/>
      <c r="H16" s="46"/>
      <c r="I16" s="47"/>
      <c r="J16" s="44"/>
      <c r="K16" s="44"/>
      <c r="L16" s="44"/>
      <c r="M16" s="44"/>
      <c r="N16" s="44"/>
      <c r="O16" s="45"/>
      <c r="P16" s="44"/>
      <c r="Q16" s="48"/>
      <c r="R16" s="47"/>
      <c r="S16" s="44"/>
      <c r="T16" s="44"/>
      <c r="U16" s="2"/>
      <c r="V16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s="12" customFormat="1" ht="11.25">
      <c r="A17" s="49"/>
      <c r="B17" s="11"/>
      <c r="C17" s="50"/>
      <c r="D17" s="51"/>
      <c r="E17" s="52"/>
      <c r="F17" s="53"/>
      <c r="G17" s="54"/>
      <c r="H17" s="55"/>
      <c r="I17" s="56"/>
      <c r="J17" s="389"/>
      <c r="K17" s="58"/>
      <c r="L17" s="58" t="s">
        <v>15</v>
      </c>
      <c r="M17" s="59"/>
      <c r="N17" s="60"/>
      <c r="O17" s="61"/>
      <c r="P17" s="58"/>
      <c r="Q17" s="62" t="s">
        <v>16</v>
      </c>
      <c r="R17" s="63"/>
      <c r="S17" s="64"/>
      <c r="T17" s="65"/>
      <c r="U17" s="53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21" ht="53.25">
      <c r="A18" s="66" t="s">
        <v>17</v>
      </c>
      <c r="B18" s="67"/>
      <c r="C18" s="68" t="s">
        <v>18</v>
      </c>
      <c r="D18" s="68"/>
      <c r="E18" s="68"/>
      <c r="F18" s="69" t="s">
        <v>19</v>
      </c>
      <c r="G18" s="69" t="s">
        <v>20</v>
      </c>
      <c r="H18" s="70" t="s">
        <v>21</v>
      </c>
      <c r="I18" s="71" t="s">
        <v>22</v>
      </c>
      <c r="J18" s="72" t="s">
        <v>23</v>
      </c>
      <c r="K18" s="73" t="s">
        <v>24</v>
      </c>
      <c r="L18" s="73" t="s">
        <v>25</v>
      </c>
      <c r="M18" s="73" t="s">
        <v>26</v>
      </c>
      <c r="N18" s="73" t="s">
        <v>27</v>
      </c>
      <c r="O18" s="73" t="s">
        <v>28</v>
      </c>
      <c r="P18" s="73" t="s">
        <v>91</v>
      </c>
      <c r="Q18" s="74" t="s">
        <v>30</v>
      </c>
      <c r="R18" s="74" t="s">
        <v>31</v>
      </c>
      <c r="S18" s="313" t="s">
        <v>245</v>
      </c>
      <c r="T18" s="73" t="s">
        <v>33</v>
      </c>
      <c r="U18" s="69" t="s">
        <v>34</v>
      </c>
    </row>
    <row r="19" spans="1:21" ht="13.5">
      <c r="A19" s="314">
        <v>1</v>
      </c>
      <c r="C19" s="391" t="s">
        <v>35</v>
      </c>
      <c r="D19" s="315"/>
      <c r="E19" s="392"/>
      <c r="F19" s="283">
        <v>1</v>
      </c>
      <c r="G19" s="284">
        <v>2297</v>
      </c>
      <c r="H19" s="283">
        <v>13</v>
      </c>
      <c r="I19" s="286">
        <v>2297</v>
      </c>
      <c r="J19" s="317">
        <v>689.1</v>
      </c>
      <c r="K19" s="286"/>
      <c r="L19" s="286"/>
      <c r="M19" s="318"/>
      <c r="N19" s="319">
        <v>459.4</v>
      </c>
      <c r="O19" s="285"/>
      <c r="P19" s="286"/>
      <c r="Q19" s="287"/>
      <c r="R19" s="320"/>
      <c r="S19" s="321"/>
      <c r="T19" s="286"/>
      <c r="U19" s="551">
        <f>I19+J19+K19+L19+M19+N19+O19+P19+Q19+R19+S19+T19</f>
        <v>3445.5</v>
      </c>
    </row>
    <row r="20" spans="1:21" ht="13.5">
      <c r="A20" s="96">
        <v>2</v>
      </c>
      <c r="B20" s="97"/>
      <c r="C20" s="409" t="s">
        <v>94</v>
      </c>
      <c r="D20" s="326"/>
      <c r="E20" s="410"/>
      <c r="F20" s="133">
        <v>1</v>
      </c>
      <c r="G20" s="134">
        <v>2182.15</v>
      </c>
      <c r="H20" s="327">
        <v>-0.05</v>
      </c>
      <c r="I20" s="330">
        <v>2182.15</v>
      </c>
      <c r="J20" s="134">
        <v>436.43</v>
      </c>
      <c r="K20" s="148"/>
      <c r="L20" s="148"/>
      <c r="M20" s="148"/>
      <c r="N20" s="413">
        <v>436.42</v>
      </c>
      <c r="O20" s="148"/>
      <c r="P20" s="148"/>
      <c r="Q20" s="148"/>
      <c r="R20" s="148"/>
      <c r="S20" s="148"/>
      <c r="T20" s="148"/>
      <c r="U20" s="551">
        <f>I20+J20+K20+L20+M20+N20+O20+P20+Q20+R20+S20+T20</f>
        <v>3055</v>
      </c>
    </row>
    <row r="21" spans="1:21" ht="12" customHeight="1">
      <c r="A21" s="96" t="s">
        <v>37</v>
      </c>
      <c r="B21" s="11"/>
      <c r="C21" s="409" t="s">
        <v>95</v>
      </c>
      <c r="D21" s="326"/>
      <c r="E21" s="410"/>
      <c r="F21" s="133">
        <v>0.5</v>
      </c>
      <c r="G21" s="134">
        <v>2067.3</v>
      </c>
      <c r="H21" s="327">
        <v>-0.1</v>
      </c>
      <c r="I21" s="328">
        <v>1033.65</v>
      </c>
      <c r="J21" s="329">
        <v>310.1</v>
      </c>
      <c r="K21" s="112"/>
      <c r="L21" s="112"/>
      <c r="M21" s="330"/>
      <c r="N21" s="331">
        <v>206.72</v>
      </c>
      <c r="O21" s="113"/>
      <c r="P21" s="112"/>
      <c r="Q21" s="195"/>
      <c r="R21" s="332"/>
      <c r="S21" s="333"/>
      <c r="T21" s="112"/>
      <c r="U21" s="551">
        <f>SUM(I21:T21)</f>
        <v>1550.4700000000003</v>
      </c>
    </row>
    <row r="22" spans="1:21" ht="13.5">
      <c r="A22" s="120">
        <v>3</v>
      </c>
      <c r="B22" s="11"/>
      <c r="C22" s="402" t="s">
        <v>40</v>
      </c>
      <c r="D22" s="335"/>
      <c r="E22" s="403"/>
      <c r="F22" s="199">
        <v>0.5</v>
      </c>
      <c r="G22" s="200">
        <v>1751</v>
      </c>
      <c r="H22" s="123">
        <v>9</v>
      </c>
      <c r="I22" s="336">
        <v>875.5</v>
      </c>
      <c r="J22" s="200">
        <v>87.55</v>
      </c>
      <c r="K22" s="200"/>
      <c r="L22" s="200"/>
      <c r="M22" s="200"/>
      <c r="N22" s="337">
        <v>175.1</v>
      </c>
      <c r="O22" s="200"/>
      <c r="P22" s="200"/>
      <c r="Q22" s="200"/>
      <c r="R22" s="200"/>
      <c r="S22" s="200"/>
      <c r="T22" s="200"/>
      <c r="U22" s="551">
        <f aca="true" t="shared" si="0" ref="U22:U28">I22+J22+K22+L22+M22+N22+O22+P22+Q22+R22+S22+T22</f>
        <v>1138.1499999999999</v>
      </c>
    </row>
    <row r="23" spans="1:21" ht="13.5">
      <c r="A23" s="120"/>
      <c r="B23" s="11"/>
      <c r="C23" s="402" t="s">
        <v>40</v>
      </c>
      <c r="D23" s="335"/>
      <c r="E23" s="403"/>
      <c r="F23" s="199">
        <v>0.5</v>
      </c>
      <c r="G23" s="200">
        <v>1751</v>
      </c>
      <c r="H23" s="123">
        <v>9</v>
      </c>
      <c r="I23" s="336">
        <v>875.5</v>
      </c>
      <c r="J23" s="200">
        <v>87.55</v>
      </c>
      <c r="K23" s="200"/>
      <c r="L23" s="200"/>
      <c r="M23" s="200"/>
      <c r="N23" s="337">
        <v>175.1</v>
      </c>
      <c r="O23" s="200"/>
      <c r="P23" s="200"/>
      <c r="Q23" s="200"/>
      <c r="R23" s="200"/>
      <c r="S23" s="200"/>
      <c r="T23" s="200"/>
      <c r="U23" s="551">
        <f>SUM(I23:T23)</f>
        <v>1138.15</v>
      </c>
    </row>
    <row r="24" spans="1:21" s="11" customFormat="1" ht="13.5">
      <c r="A24" s="120">
        <v>4</v>
      </c>
      <c r="B24" s="84"/>
      <c r="C24" s="402" t="s">
        <v>96</v>
      </c>
      <c r="D24" s="335"/>
      <c r="E24" s="403"/>
      <c r="F24" s="123">
        <v>0.5</v>
      </c>
      <c r="G24" s="124">
        <v>1660</v>
      </c>
      <c r="H24" s="123">
        <v>8</v>
      </c>
      <c r="I24" s="339">
        <v>830</v>
      </c>
      <c r="J24" s="404">
        <v>139.7</v>
      </c>
      <c r="K24" s="126"/>
      <c r="L24" s="126"/>
      <c r="M24" s="341"/>
      <c r="N24" s="126"/>
      <c r="O24" s="127"/>
      <c r="P24" s="339">
        <v>83</v>
      </c>
      <c r="Q24" s="129"/>
      <c r="R24" s="343"/>
      <c r="S24" s="336"/>
      <c r="T24" s="126"/>
      <c r="U24" s="551">
        <f t="shared" si="0"/>
        <v>1052.7</v>
      </c>
    </row>
    <row r="25" spans="1:21" ht="13.5">
      <c r="A25" s="344">
        <v>5</v>
      </c>
      <c r="B25" s="159"/>
      <c r="C25" s="409" t="s">
        <v>43</v>
      </c>
      <c r="D25" s="326"/>
      <c r="E25" s="410"/>
      <c r="F25" s="345">
        <v>1</v>
      </c>
      <c r="G25" s="346">
        <v>1467</v>
      </c>
      <c r="H25" s="345">
        <v>6</v>
      </c>
      <c r="I25" s="328">
        <v>1467</v>
      </c>
      <c r="J25" s="347"/>
      <c r="K25" s="112"/>
      <c r="L25" s="112"/>
      <c r="M25" s="330"/>
      <c r="N25" s="112"/>
      <c r="O25" s="113"/>
      <c r="P25" s="112"/>
      <c r="Q25" s="195"/>
      <c r="R25" s="332"/>
      <c r="S25" s="333"/>
      <c r="T25" s="112"/>
      <c r="U25" s="551">
        <f t="shared" si="0"/>
        <v>1467</v>
      </c>
    </row>
    <row r="26" spans="1:21" ht="13.5">
      <c r="A26" s="120">
        <v>6</v>
      </c>
      <c r="B26" s="12"/>
      <c r="C26" s="402" t="s">
        <v>112</v>
      </c>
      <c r="D26" s="335"/>
      <c r="E26" s="403"/>
      <c r="F26" s="123">
        <v>1</v>
      </c>
      <c r="G26" s="124">
        <v>1413</v>
      </c>
      <c r="H26" s="123">
        <v>5</v>
      </c>
      <c r="I26" s="339">
        <v>1413</v>
      </c>
      <c r="J26" s="340"/>
      <c r="K26" s="126"/>
      <c r="L26" s="126"/>
      <c r="M26" s="341"/>
      <c r="N26" s="126"/>
      <c r="O26" s="127"/>
      <c r="P26" s="126"/>
      <c r="Q26" s="129"/>
      <c r="R26" s="343"/>
      <c r="S26" s="336"/>
      <c r="T26" s="126"/>
      <c r="U26" s="551">
        <f t="shared" si="0"/>
        <v>1413</v>
      </c>
    </row>
    <row r="27" spans="1:21" ht="13.5">
      <c r="A27" s="120">
        <v>7</v>
      </c>
      <c r="B27" s="12"/>
      <c r="C27" s="402" t="s">
        <v>44</v>
      </c>
      <c r="D27" s="335"/>
      <c r="E27" s="403"/>
      <c r="F27" s="123">
        <v>0.5</v>
      </c>
      <c r="G27" s="124">
        <v>1413</v>
      </c>
      <c r="H27" s="123">
        <v>5</v>
      </c>
      <c r="I27" s="339">
        <v>706.5</v>
      </c>
      <c r="J27" s="340"/>
      <c r="K27" s="126"/>
      <c r="L27" s="126"/>
      <c r="M27" s="341"/>
      <c r="N27" s="126"/>
      <c r="O27" s="127"/>
      <c r="P27" s="126"/>
      <c r="Q27" s="129"/>
      <c r="R27" s="343"/>
      <c r="S27" s="336"/>
      <c r="T27" s="126"/>
      <c r="U27" s="551">
        <f t="shared" si="0"/>
        <v>706.5</v>
      </c>
    </row>
    <row r="28" spans="1:21" ht="13.5">
      <c r="A28" s="89">
        <v>8</v>
      </c>
      <c r="B28" s="12"/>
      <c r="C28" s="397" t="s">
        <v>47</v>
      </c>
      <c r="D28" s="398"/>
      <c r="E28" s="399"/>
      <c r="F28" s="109">
        <v>1</v>
      </c>
      <c r="G28" s="110">
        <v>1413</v>
      </c>
      <c r="H28" s="109">
        <v>5</v>
      </c>
      <c r="I28" s="349">
        <v>1413</v>
      </c>
      <c r="J28" s="350"/>
      <c r="K28" s="140"/>
      <c r="L28" s="140"/>
      <c r="M28" s="325"/>
      <c r="N28" s="140"/>
      <c r="O28" s="141"/>
      <c r="P28" s="140"/>
      <c r="Q28" s="143"/>
      <c r="R28" s="351"/>
      <c r="S28" s="352"/>
      <c r="T28" s="140"/>
      <c r="U28" s="551">
        <f t="shared" si="0"/>
        <v>1413</v>
      </c>
    </row>
    <row r="29" spans="1:21" ht="13.5">
      <c r="A29" s="96" t="s">
        <v>37</v>
      </c>
      <c r="B29" s="12"/>
      <c r="C29" s="409" t="s">
        <v>178</v>
      </c>
      <c r="D29" s="326"/>
      <c r="E29" s="410"/>
      <c r="F29" s="133" t="s">
        <v>37</v>
      </c>
      <c r="G29" s="134"/>
      <c r="H29" s="133" t="s">
        <v>37</v>
      </c>
      <c r="I29" s="112"/>
      <c r="J29" s="347"/>
      <c r="K29" s="112"/>
      <c r="L29" s="112"/>
      <c r="M29" s="330"/>
      <c r="N29" s="112"/>
      <c r="O29" s="113"/>
      <c r="P29" s="112"/>
      <c r="Q29" s="195"/>
      <c r="R29" s="332"/>
      <c r="S29" s="333"/>
      <c r="T29" s="112"/>
      <c r="U29" s="551"/>
    </row>
    <row r="30" spans="1:21" ht="13.5">
      <c r="A30" s="89">
        <v>9</v>
      </c>
      <c r="B30" s="12"/>
      <c r="C30" s="397" t="s">
        <v>100</v>
      </c>
      <c r="D30" s="398"/>
      <c r="E30" s="399"/>
      <c r="F30" s="109">
        <v>4</v>
      </c>
      <c r="G30" s="110">
        <v>1383</v>
      </c>
      <c r="H30" s="109">
        <v>2</v>
      </c>
      <c r="I30" s="349">
        <v>5532</v>
      </c>
      <c r="J30" s="350"/>
      <c r="K30" s="140"/>
      <c r="L30" s="140"/>
      <c r="M30" s="325"/>
      <c r="N30" s="140"/>
      <c r="O30" s="353">
        <v>553.2</v>
      </c>
      <c r="P30" s="140"/>
      <c r="Q30" s="143"/>
      <c r="R30" s="351"/>
      <c r="S30" s="352"/>
      <c r="T30" s="140"/>
      <c r="U30" s="551">
        <f>I30+J30+K30+L30+M30+N30+O30+P30+Q30+R30+S30+T30</f>
        <v>6085.2</v>
      </c>
    </row>
    <row r="31" spans="1:21" ht="12.75" customHeight="1">
      <c r="A31" s="96" t="s">
        <v>37</v>
      </c>
      <c r="B31" s="12"/>
      <c r="C31" s="409" t="s">
        <v>101</v>
      </c>
      <c r="D31" s="326"/>
      <c r="E31" s="410"/>
      <c r="F31" s="133" t="s">
        <v>37</v>
      </c>
      <c r="G31" s="134"/>
      <c r="H31" s="133" t="s">
        <v>37</v>
      </c>
      <c r="I31" s="112"/>
      <c r="J31" s="347"/>
      <c r="K31" s="112"/>
      <c r="L31" s="112"/>
      <c r="M31" s="330"/>
      <c r="N31" s="112"/>
      <c r="O31" s="113"/>
      <c r="P31" s="112"/>
      <c r="Q31" s="195"/>
      <c r="R31" s="332"/>
      <c r="S31" s="333"/>
      <c r="T31" s="112"/>
      <c r="U31" s="551"/>
    </row>
    <row r="32" spans="1:21" ht="13.5">
      <c r="A32" s="120">
        <v>10</v>
      </c>
      <c r="B32" s="12"/>
      <c r="C32" s="402" t="s">
        <v>52</v>
      </c>
      <c r="D32" s="335"/>
      <c r="E32" s="403"/>
      <c r="F32" s="133">
        <v>2</v>
      </c>
      <c r="G32" s="134">
        <v>1378</v>
      </c>
      <c r="H32" s="133">
        <v>1</v>
      </c>
      <c r="I32" s="330">
        <v>2756</v>
      </c>
      <c r="J32" s="148"/>
      <c r="K32" s="148"/>
      <c r="L32" s="148"/>
      <c r="M32" s="148"/>
      <c r="N32" s="148"/>
      <c r="O32" s="148"/>
      <c r="P32" s="148"/>
      <c r="Q32" s="148">
        <v>828</v>
      </c>
      <c r="R32" s="148"/>
      <c r="S32" s="148"/>
      <c r="T32" s="148"/>
      <c r="U32" s="551">
        <f aca="true" t="shared" si="1" ref="U32:U41">I32+J32+K32+L32+M32+N32+O32+P32+Q32+R32+S32+T32</f>
        <v>3584</v>
      </c>
    </row>
    <row r="33" spans="1:21" ht="13.5">
      <c r="A33" s="120">
        <v>11</v>
      </c>
      <c r="B33" s="12"/>
      <c r="C33" s="402" t="s">
        <v>53</v>
      </c>
      <c r="D33" s="335"/>
      <c r="E33" s="403"/>
      <c r="F33" s="123">
        <v>1</v>
      </c>
      <c r="G33" s="124">
        <v>1378</v>
      </c>
      <c r="H33" s="123">
        <v>1</v>
      </c>
      <c r="I33" s="339">
        <v>1378</v>
      </c>
      <c r="J33" s="340"/>
      <c r="K33" s="126"/>
      <c r="L33" s="126"/>
      <c r="M33" s="341"/>
      <c r="N33" s="126"/>
      <c r="O33" s="127"/>
      <c r="P33" s="126"/>
      <c r="Q33" s="129"/>
      <c r="R33" s="343"/>
      <c r="S33" s="336"/>
      <c r="T33" s="126"/>
      <c r="U33" s="551">
        <f t="shared" si="1"/>
        <v>1378</v>
      </c>
    </row>
    <row r="34" spans="1:21" ht="13.5">
      <c r="A34" s="120">
        <v>12</v>
      </c>
      <c r="B34" s="12"/>
      <c r="C34" s="402" t="s">
        <v>54</v>
      </c>
      <c r="D34" s="335"/>
      <c r="E34" s="403"/>
      <c r="F34" s="123">
        <v>2</v>
      </c>
      <c r="G34" s="124">
        <v>1378</v>
      </c>
      <c r="H34" s="123">
        <v>1</v>
      </c>
      <c r="I34" s="339">
        <v>2756</v>
      </c>
      <c r="J34" s="340"/>
      <c r="K34" s="126"/>
      <c r="L34" s="126"/>
      <c r="M34" s="341"/>
      <c r="N34" s="126"/>
      <c r="O34" s="127"/>
      <c r="P34" s="126"/>
      <c r="Q34" s="342">
        <v>828</v>
      </c>
      <c r="R34" s="343"/>
      <c r="S34" s="336"/>
      <c r="T34" s="126"/>
      <c r="U34" s="551">
        <f t="shared" si="1"/>
        <v>3584</v>
      </c>
    </row>
    <row r="35" spans="1:21" ht="13.5">
      <c r="A35" s="11">
        <v>13</v>
      </c>
      <c r="B35" s="12"/>
      <c r="C35" s="397" t="s">
        <v>246</v>
      </c>
      <c r="D35" s="398"/>
      <c r="E35" s="399"/>
      <c r="F35" s="109">
        <v>0.5</v>
      </c>
      <c r="G35" s="110">
        <v>1378</v>
      </c>
      <c r="H35" s="109">
        <v>1</v>
      </c>
      <c r="I35" s="349">
        <v>689</v>
      </c>
      <c r="J35" s="350"/>
      <c r="K35" s="140"/>
      <c r="L35" s="140"/>
      <c r="M35" s="325"/>
      <c r="N35" s="140"/>
      <c r="O35" s="141"/>
      <c r="P35" s="140"/>
      <c r="Q35" s="143"/>
      <c r="R35" s="351"/>
      <c r="S35" s="352"/>
      <c r="T35" s="140"/>
      <c r="U35" s="551">
        <f t="shared" si="1"/>
        <v>689</v>
      </c>
    </row>
    <row r="36" spans="1:21" ht="13.5">
      <c r="A36" s="96"/>
      <c r="B36" s="12"/>
      <c r="C36" s="409" t="s">
        <v>247</v>
      </c>
      <c r="D36" s="326"/>
      <c r="E36" s="410"/>
      <c r="F36" s="133"/>
      <c r="G36" s="134"/>
      <c r="H36" s="133"/>
      <c r="I36" s="112"/>
      <c r="J36" s="367"/>
      <c r="K36" s="112"/>
      <c r="L36" s="112"/>
      <c r="M36" s="330"/>
      <c r="N36" s="112"/>
      <c r="O36" s="113"/>
      <c r="P36" s="112"/>
      <c r="Q36" s="195"/>
      <c r="R36" s="332"/>
      <c r="S36" s="333"/>
      <c r="T36" s="112"/>
      <c r="U36" s="551"/>
    </row>
    <row r="37" spans="1:21" ht="11.25">
      <c r="A37" s="49"/>
      <c r="B37" s="11"/>
      <c r="C37" s="50"/>
      <c r="D37" s="51"/>
      <c r="E37" s="52"/>
      <c r="F37" s="53"/>
      <c r="G37" s="54"/>
      <c r="H37" s="55"/>
      <c r="I37" s="56"/>
      <c r="J37" s="57"/>
      <c r="K37" s="58"/>
      <c r="L37" s="58" t="s">
        <v>15</v>
      </c>
      <c r="M37" s="59"/>
      <c r="N37" s="60"/>
      <c r="O37" s="61"/>
      <c r="P37" s="58"/>
      <c r="Q37" s="62" t="s">
        <v>16</v>
      </c>
      <c r="R37" s="63"/>
      <c r="S37" s="64"/>
      <c r="T37" s="65"/>
      <c r="U37" s="361"/>
    </row>
    <row r="38" spans="1:21" ht="53.25">
      <c r="A38" s="66" t="s">
        <v>17</v>
      </c>
      <c r="B38" s="67"/>
      <c r="C38" s="68" t="s">
        <v>18</v>
      </c>
      <c r="D38" s="68"/>
      <c r="E38" s="68"/>
      <c r="F38" s="69" t="s">
        <v>19</v>
      </c>
      <c r="G38" s="69" t="s">
        <v>20</v>
      </c>
      <c r="H38" s="70" t="s">
        <v>21</v>
      </c>
      <c r="I38" s="71" t="s">
        <v>22</v>
      </c>
      <c r="J38" s="72" t="s">
        <v>23</v>
      </c>
      <c r="K38" s="73" t="s">
        <v>24</v>
      </c>
      <c r="L38" s="73" t="s">
        <v>25</v>
      </c>
      <c r="M38" s="73" t="s">
        <v>26</v>
      </c>
      <c r="N38" s="73" t="s">
        <v>27</v>
      </c>
      <c r="O38" s="73" t="s">
        <v>28</v>
      </c>
      <c r="P38" s="73" t="s">
        <v>91</v>
      </c>
      <c r="Q38" s="74" t="s">
        <v>30</v>
      </c>
      <c r="R38" s="74" t="s">
        <v>31</v>
      </c>
      <c r="S38" s="313" t="s">
        <v>56</v>
      </c>
      <c r="T38" s="73" t="s">
        <v>33</v>
      </c>
      <c r="U38" s="191" t="s">
        <v>34</v>
      </c>
    </row>
    <row r="39" spans="1:21" ht="13.5">
      <c r="A39" s="120">
        <v>14</v>
      </c>
      <c r="B39" s="12"/>
      <c r="C39" s="402" t="s">
        <v>62</v>
      </c>
      <c r="D39" s="335"/>
      <c r="E39" s="403"/>
      <c r="F39" s="123">
        <v>0.5</v>
      </c>
      <c r="G39" s="124">
        <v>1751</v>
      </c>
      <c r="H39" s="123">
        <v>9</v>
      </c>
      <c r="I39" s="339">
        <v>875.5</v>
      </c>
      <c r="J39" s="404">
        <v>87.55</v>
      </c>
      <c r="K39" s="126"/>
      <c r="L39" s="126"/>
      <c r="M39" s="341"/>
      <c r="N39" s="339">
        <v>175.1</v>
      </c>
      <c r="O39" s="127"/>
      <c r="P39" s="126"/>
      <c r="Q39" s="129"/>
      <c r="R39" s="343"/>
      <c r="S39" s="336"/>
      <c r="T39" s="126"/>
      <c r="U39" s="551">
        <f t="shared" si="1"/>
        <v>1138.1499999999999</v>
      </c>
    </row>
    <row r="40" spans="1:21" ht="13.5">
      <c r="A40" s="120">
        <v>15</v>
      </c>
      <c r="B40" s="12"/>
      <c r="C40" s="402" t="s">
        <v>55</v>
      </c>
      <c r="D40" s="335"/>
      <c r="E40" s="403"/>
      <c r="F40" s="123">
        <v>2</v>
      </c>
      <c r="G40" s="124">
        <v>1393</v>
      </c>
      <c r="H40" s="123">
        <v>3</v>
      </c>
      <c r="I40" s="339">
        <v>2786</v>
      </c>
      <c r="J40" s="422"/>
      <c r="K40" s="126"/>
      <c r="L40" s="126"/>
      <c r="M40" s="341"/>
      <c r="N40" s="126"/>
      <c r="O40" s="127"/>
      <c r="P40" s="126"/>
      <c r="Q40" s="129"/>
      <c r="R40" s="341"/>
      <c r="S40" s="336"/>
      <c r="T40" s="126"/>
      <c r="U40" s="551">
        <f t="shared" si="1"/>
        <v>2786</v>
      </c>
    </row>
    <row r="41" spans="1:21" ht="13.5">
      <c r="A41" s="120">
        <v>16</v>
      </c>
      <c r="B41" s="12"/>
      <c r="C41" s="402" t="s">
        <v>57</v>
      </c>
      <c r="D41" s="335"/>
      <c r="E41" s="403"/>
      <c r="F41" s="123">
        <v>1</v>
      </c>
      <c r="G41" s="124">
        <v>1378</v>
      </c>
      <c r="H41" s="123">
        <v>1</v>
      </c>
      <c r="I41" s="339">
        <v>1378</v>
      </c>
      <c r="J41" s="340"/>
      <c r="K41" s="126"/>
      <c r="L41" s="126"/>
      <c r="M41" s="341"/>
      <c r="N41" s="126"/>
      <c r="O41" s="342">
        <v>137.8</v>
      </c>
      <c r="P41" s="126"/>
      <c r="Q41" s="129"/>
      <c r="R41" s="343"/>
      <c r="S41" s="336"/>
      <c r="T41" s="126"/>
      <c r="U41" s="551">
        <f t="shared" si="1"/>
        <v>1515.8</v>
      </c>
    </row>
    <row r="42" spans="1:21" ht="13.5">
      <c r="A42" s="89">
        <v>17</v>
      </c>
      <c r="B42" s="12"/>
      <c r="C42" s="425" t="s">
        <v>64</v>
      </c>
      <c r="D42" s="426"/>
      <c r="E42" s="427"/>
      <c r="F42" s="171">
        <v>0.25</v>
      </c>
      <c r="G42" s="172">
        <v>1558</v>
      </c>
      <c r="H42" s="171">
        <v>7</v>
      </c>
      <c r="I42" s="484">
        <v>389.5</v>
      </c>
      <c r="J42" s="428"/>
      <c r="K42" s="174"/>
      <c r="L42" s="174"/>
      <c r="M42" s="485"/>
      <c r="N42" s="484">
        <v>77.9</v>
      </c>
      <c r="O42" s="175"/>
      <c r="P42" s="174" t="s">
        <v>248</v>
      </c>
      <c r="Q42" s="176"/>
      <c r="R42" s="486"/>
      <c r="S42" s="487"/>
      <c r="T42" s="174"/>
      <c r="U42" s="244">
        <f>SUM(I42:T42)</f>
        <v>467.4</v>
      </c>
    </row>
    <row r="43" spans="1:21" ht="13.5">
      <c r="A43" s="89">
        <v>18</v>
      </c>
      <c r="B43" s="12"/>
      <c r="C43" s="354" t="s">
        <v>66</v>
      </c>
      <c r="D43" s="354"/>
      <c r="E43" s="354"/>
      <c r="F43" s="137">
        <v>1</v>
      </c>
      <c r="G43" s="138">
        <v>1660</v>
      </c>
      <c r="H43" s="137">
        <v>8</v>
      </c>
      <c r="I43" s="476">
        <v>1660</v>
      </c>
      <c r="J43" s="422">
        <v>332</v>
      </c>
      <c r="K43" s="478"/>
      <c r="L43" s="478"/>
      <c r="M43" s="479"/>
      <c r="N43" s="478"/>
      <c r="O43" s="421"/>
      <c r="P43" s="478"/>
      <c r="Q43" s="480"/>
      <c r="R43" s="481"/>
      <c r="S43" s="482"/>
      <c r="T43" s="478"/>
      <c r="U43" s="323">
        <f aca="true" t="shared" si="2" ref="U43:U48">I43+J43+K43+L43+M43+N43+O43+P43+Q43+R43+S43+T43</f>
        <v>1992</v>
      </c>
    </row>
    <row r="44" spans="1:21" ht="13.5">
      <c r="A44" s="89">
        <v>19</v>
      </c>
      <c r="B44" s="12"/>
      <c r="C44" s="354" t="s">
        <v>68</v>
      </c>
      <c r="D44" s="354"/>
      <c r="E44" s="354"/>
      <c r="F44" s="137">
        <v>0.25</v>
      </c>
      <c r="G44" s="138">
        <v>1383</v>
      </c>
      <c r="H44" s="137">
        <v>2</v>
      </c>
      <c r="I44" s="476">
        <v>345.75</v>
      </c>
      <c r="J44" s="422"/>
      <c r="K44" s="478"/>
      <c r="L44" s="478"/>
      <c r="M44" s="479"/>
      <c r="N44" s="478"/>
      <c r="O44" s="421"/>
      <c r="P44" s="478"/>
      <c r="Q44" s="480"/>
      <c r="R44" s="481"/>
      <c r="S44" s="482"/>
      <c r="T44" s="478"/>
      <c r="U44" s="323">
        <f t="shared" si="2"/>
        <v>345.75</v>
      </c>
    </row>
    <row r="45" spans="1:21" ht="13.5">
      <c r="A45" s="89">
        <v>20</v>
      </c>
      <c r="B45" s="12"/>
      <c r="C45" s="354" t="s">
        <v>231</v>
      </c>
      <c r="D45" s="354"/>
      <c r="E45" s="354"/>
      <c r="F45" s="137">
        <v>1</v>
      </c>
      <c r="G45" s="138">
        <v>1751</v>
      </c>
      <c r="H45" s="137">
        <v>9</v>
      </c>
      <c r="I45" s="476">
        <v>1751</v>
      </c>
      <c r="J45" s="422"/>
      <c r="K45" s="478"/>
      <c r="L45" s="478"/>
      <c r="M45" s="479"/>
      <c r="N45" s="476">
        <v>350.2</v>
      </c>
      <c r="O45" s="421"/>
      <c r="P45" s="478"/>
      <c r="Q45" s="480"/>
      <c r="R45" s="481"/>
      <c r="S45" s="482"/>
      <c r="T45" s="478"/>
      <c r="U45" s="323">
        <f t="shared" si="2"/>
        <v>2101.2</v>
      </c>
    </row>
    <row r="46" spans="1:21" ht="13.5">
      <c r="A46" s="89"/>
      <c r="B46" s="12"/>
      <c r="C46" s="354" t="s">
        <v>249</v>
      </c>
      <c r="D46" s="354"/>
      <c r="E46" s="354"/>
      <c r="F46" s="137">
        <v>1</v>
      </c>
      <c r="G46" s="138">
        <v>1751</v>
      </c>
      <c r="H46" s="137">
        <v>9</v>
      </c>
      <c r="I46" s="476">
        <v>1751</v>
      </c>
      <c r="J46" s="499">
        <v>175.1</v>
      </c>
      <c r="K46" s="478"/>
      <c r="L46" s="478"/>
      <c r="M46" s="479"/>
      <c r="N46" s="476">
        <v>350.2</v>
      </c>
      <c r="O46" s="421"/>
      <c r="P46" s="478"/>
      <c r="Q46" s="480"/>
      <c r="R46" s="481"/>
      <c r="S46" s="482"/>
      <c r="T46" s="478"/>
      <c r="U46" s="323">
        <f>SUM(I46:T46)</f>
        <v>2276.3</v>
      </c>
    </row>
    <row r="47" spans="1:21" ht="13.5">
      <c r="A47" s="89">
        <v>21</v>
      </c>
      <c r="B47" s="12"/>
      <c r="C47" s="354" t="s">
        <v>232</v>
      </c>
      <c r="D47" s="354"/>
      <c r="E47" s="354"/>
      <c r="F47" s="137">
        <v>1</v>
      </c>
      <c r="G47" s="138">
        <v>1842</v>
      </c>
      <c r="H47" s="137">
        <v>10</v>
      </c>
      <c r="I47" s="476">
        <v>1842</v>
      </c>
      <c r="J47" s="422">
        <v>552.6</v>
      </c>
      <c r="K47" s="478"/>
      <c r="L47" s="478"/>
      <c r="M47" s="479"/>
      <c r="N47" s="476">
        <v>368.4</v>
      </c>
      <c r="O47" s="421"/>
      <c r="P47" s="478"/>
      <c r="Q47" s="480" t="s">
        <v>37</v>
      </c>
      <c r="R47" s="481"/>
      <c r="S47" s="482"/>
      <c r="T47" s="478"/>
      <c r="U47" s="323">
        <f>SUM(I47:T47)</f>
        <v>2763</v>
      </c>
    </row>
    <row r="48" spans="1:21" ht="13.5">
      <c r="A48" s="89">
        <v>22</v>
      </c>
      <c r="B48" s="12"/>
      <c r="C48" s="354" t="s">
        <v>127</v>
      </c>
      <c r="D48" s="354"/>
      <c r="E48" s="354"/>
      <c r="F48" s="137">
        <v>1.25</v>
      </c>
      <c r="G48" s="138">
        <v>1413</v>
      </c>
      <c r="H48" s="137">
        <v>5</v>
      </c>
      <c r="I48" s="476">
        <v>1766.25</v>
      </c>
      <c r="J48" s="422"/>
      <c r="K48" s="478"/>
      <c r="L48" s="478"/>
      <c r="M48" s="479"/>
      <c r="N48" s="476"/>
      <c r="O48" s="477">
        <v>141.3</v>
      </c>
      <c r="P48" s="478"/>
      <c r="Q48" s="480"/>
      <c r="R48" s="481"/>
      <c r="S48" s="482"/>
      <c r="T48" s="478"/>
      <c r="U48" s="323">
        <f t="shared" si="2"/>
        <v>1907.55</v>
      </c>
    </row>
    <row r="49" spans="1:21" ht="13.5">
      <c r="A49" s="89">
        <v>24</v>
      </c>
      <c r="B49" s="12"/>
      <c r="C49" s="354" t="s">
        <v>72</v>
      </c>
      <c r="D49" s="354"/>
      <c r="E49" s="354"/>
      <c r="F49" s="137"/>
      <c r="G49" s="138"/>
      <c r="H49" s="137"/>
      <c r="I49" s="478"/>
      <c r="J49" s="422"/>
      <c r="K49" s="478"/>
      <c r="L49" s="478"/>
      <c r="M49" s="479"/>
      <c r="N49" s="478"/>
      <c r="O49" s="421"/>
      <c r="P49" s="478"/>
      <c r="Q49" s="480"/>
      <c r="R49" s="481"/>
      <c r="S49" s="482"/>
      <c r="T49" s="478"/>
      <c r="U49" s="323"/>
    </row>
    <row r="50" spans="1:21" ht="13.5">
      <c r="A50" s="89"/>
      <c r="B50" s="12"/>
      <c r="C50" s="354" t="s">
        <v>73</v>
      </c>
      <c r="D50" s="354"/>
      <c r="E50" s="354"/>
      <c r="F50" s="137">
        <v>0.5</v>
      </c>
      <c r="G50" s="138">
        <v>1467</v>
      </c>
      <c r="H50" s="137">
        <v>6</v>
      </c>
      <c r="I50" s="476">
        <v>733.5</v>
      </c>
      <c r="J50" s="422"/>
      <c r="K50" s="478"/>
      <c r="L50" s="478"/>
      <c r="M50" s="479"/>
      <c r="N50" s="478"/>
      <c r="O50" s="421"/>
      <c r="P50" s="478"/>
      <c r="Q50" s="480"/>
      <c r="R50" s="481"/>
      <c r="S50" s="482"/>
      <c r="T50" s="478"/>
      <c r="U50" s="323">
        <v>733.5</v>
      </c>
    </row>
    <row r="51" spans="1:22" ht="13.5">
      <c r="A51" s="204">
        <v>25</v>
      </c>
      <c r="B51" s="12"/>
      <c r="C51" s="426" t="s">
        <v>74</v>
      </c>
      <c r="D51" s="426"/>
      <c r="E51" s="426"/>
      <c r="F51" s="459">
        <v>19.12</v>
      </c>
      <c r="G51" s="416">
        <v>1945.66</v>
      </c>
      <c r="H51" s="459" t="s">
        <v>37</v>
      </c>
      <c r="I51" s="484">
        <v>37200.95</v>
      </c>
      <c r="J51" s="436">
        <v>7693.65</v>
      </c>
      <c r="K51" s="484">
        <v>2741.5</v>
      </c>
      <c r="L51" s="484">
        <v>3989.92</v>
      </c>
      <c r="M51" s="485">
        <v>1376.38</v>
      </c>
      <c r="N51" s="484">
        <v>7715.6</v>
      </c>
      <c r="O51" s="175"/>
      <c r="P51" s="174"/>
      <c r="Q51" s="176"/>
      <c r="R51" s="486"/>
      <c r="S51" s="487"/>
      <c r="T51" s="484">
        <v>1534.2</v>
      </c>
      <c r="U51" s="323">
        <f>SUM(I51:T51)</f>
        <v>62252.2</v>
      </c>
      <c r="V51" s="2"/>
    </row>
    <row r="52" spans="1:21" s="211" customFormat="1" ht="13.5">
      <c r="A52" s="377"/>
      <c r="C52" s="378" t="s">
        <v>75</v>
      </c>
      <c r="D52" s="379"/>
      <c r="E52" s="379" t="s">
        <v>37</v>
      </c>
      <c r="F52" s="380">
        <f>SUM(F19:F51)</f>
        <v>45.870000000000005</v>
      </c>
      <c r="G52" s="381">
        <v>1715.37</v>
      </c>
      <c r="H52" s="380"/>
      <c r="I52" s="381">
        <f>SUM(I19:I51)</f>
        <v>78683.75</v>
      </c>
      <c r="J52" s="381">
        <f aca="true" t="shared" si="3" ref="J52:T52">SUM(J19:J51)</f>
        <v>10591.33</v>
      </c>
      <c r="K52" s="381">
        <f t="shared" si="3"/>
        <v>2741.5</v>
      </c>
      <c r="L52" s="381">
        <f t="shared" si="3"/>
        <v>3989.92</v>
      </c>
      <c r="M52" s="381">
        <f t="shared" si="3"/>
        <v>1376.38</v>
      </c>
      <c r="N52" s="381">
        <f t="shared" si="3"/>
        <v>10490.140000000001</v>
      </c>
      <c r="O52" s="381">
        <f t="shared" si="3"/>
        <v>832.3000000000001</v>
      </c>
      <c r="P52" s="381">
        <f t="shared" si="3"/>
        <v>83</v>
      </c>
      <c r="Q52" s="381">
        <f t="shared" si="3"/>
        <v>1656</v>
      </c>
      <c r="R52" s="381">
        <f t="shared" si="3"/>
        <v>0</v>
      </c>
      <c r="S52" s="381">
        <f t="shared" si="3"/>
        <v>0</v>
      </c>
      <c r="T52" s="381">
        <f t="shared" si="3"/>
        <v>1534.2</v>
      </c>
      <c r="U52" s="218">
        <f>SUM(I52:T52)</f>
        <v>111978.52</v>
      </c>
    </row>
    <row r="53" spans="1:21" ht="12.75">
      <c r="A53" s="11"/>
      <c r="M53" s="220"/>
      <c r="R53" s="221"/>
      <c r="S53" s="222"/>
      <c r="U53" s="2" t="s">
        <v>250</v>
      </c>
    </row>
    <row r="54" spans="13:22" ht="12.75">
      <c r="M54" s="220"/>
      <c r="O54" s="3" t="s">
        <v>251</v>
      </c>
      <c r="R54" s="221"/>
      <c r="V54" s="1" t="s">
        <v>252</v>
      </c>
    </row>
    <row r="55" spans="13:18" ht="12.75">
      <c r="M55" s="220"/>
      <c r="R55" s="221"/>
    </row>
    <row r="56" spans="8:18" ht="12.75">
      <c r="H56" s="5"/>
      <c r="I56" s="2"/>
      <c r="L56" s="220"/>
      <c r="N56" s="3"/>
      <c r="O56" s="2"/>
      <c r="P56" s="6"/>
      <c r="Q56" s="221"/>
      <c r="R56" s="222"/>
    </row>
    <row r="57" spans="3:21" ht="18.75">
      <c r="C57" s="25" t="s">
        <v>35</v>
      </c>
      <c r="F57" s="17" t="s">
        <v>253</v>
      </c>
      <c r="J57" s="19" t="s">
        <v>78</v>
      </c>
      <c r="K57" s="1"/>
      <c r="L57" s="1"/>
      <c r="M57" s="1"/>
      <c r="N57" s="19" t="s">
        <v>79</v>
      </c>
      <c r="O57" s="1"/>
      <c r="P57" s="8"/>
      <c r="Q57" s="19" t="s">
        <v>80</v>
      </c>
      <c r="R57" s="19"/>
      <c r="S57" s="6"/>
      <c r="T57" s="17" t="s">
        <v>81</v>
      </c>
      <c r="U57" s="552"/>
    </row>
    <row r="60" spans="4:8" ht="12.75">
      <c r="D60" s="223" t="s">
        <v>254</v>
      </c>
      <c r="E60" s="223"/>
      <c r="F60" s="224"/>
      <c r="G60" s="502"/>
      <c r="H60" s="461"/>
    </row>
    <row r="66" ht="12.75">
      <c r="G66" s="225"/>
    </row>
    <row r="68" ht="12.75">
      <c r="G68" s="225"/>
    </row>
    <row r="69" ht="10.5">
      <c r="N69" s="34"/>
    </row>
    <row r="71" spans="6:19" ht="12.75">
      <c r="F71" s="226"/>
      <c r="Q71" s="227"/>
      <c r="R71" s="228"/>
      <c r="S71" s="229"/>
    </row>
    <row r="72" spans="17:19" ht="10.5">
      <c r="Q72" s="185"/>
      <c r="R72" s="230"/>
      <c r="S72" s="34"/>
    </row>
  </sheetData>
  <sheetProtection selectLockedCells="1" selectUnlockedCells="1"/>
  <mergeCells count="3">
    <mergeCell ref="S9:T9"/>
    <mergeCell ref="C18:E18"/>
    <mergeCell ref="C38:E38"/>
  </mergeCells>
  <printOptions/>
  <pageMargins left="0" right="0" top="0.7479166666666667" bottom="0.3541666666666667" header="0.5118055555555555" footer="0.5118055555555555"/>
  <pageSetup horizontalDpi="300" verticalDpi="300" orientation="landscape" paperSize="9" scale="9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88"/>
  <sheetViews>
    <sheetView tabSelected="1" zoomScale="125" zoomScaleNormal="125" workbookViewId="0" topLeftCell="A11">
      <selection activeCell="I26" sqref="I26"/>
    </sheetView>
  </sheetViews>
  <sheetFormatPr defaultColWidth="9.33203125" defaultRowHeight="10.5"/>
  <cols>
    <col min="1" max="1" width="4.66015625" style="1" customWidth="1"/>
    <col min="2" max="2" width="0.1640625" style="1" customWidth="1"/>
    <col min="5" max="5" width="9" style="1" customWidth="1"/>
    <col min="6" max="6" width="10.16015625" style="2" customWidth="1"/>
    <col min="7" max="7" width="11.5" style="3" customWidth="1"/>
    <col min="8" max="8" width="8" style="4" customWidth="1"/>
    <col min="9" max="9" width="11.5" style="5" customWidth="1"/>
    <col min="10" max="10" width="9.83203125" style="2" customWidth="1"/>
    <col min="11" max="11" width="11.33203125" style="2" customWidth="1"/>
    <col min="12" max="12" width="13.33203125" style="2" customWidth="1"/>
    <col min="13" max="13" width="9.16015625" style="2" customWidth="1"/>
    <col min="14" max="14" width="10.16015625" style="2" customWidth="1"/>
    <col min="15" max="15" width="10" style="3" customWidth="1"/>
    <col min="16" max="16" width="9" style="2" customWidth="1"/>
    <col min="17" max="17" width="9" style="6" customWidth="1"/>
    <col min="18" max="18" width="8.5" style="5" customWidth="1"/>
    <col min="19" max="19" width="10.16015625" style="2" customWidth="1"/>
    <col min="20" max="20" width="9.16015625" style="2" customWidth="1"/>
    <col min="21" max="21" width="12.83203125" style="2" customWidth="1"/>
  </cols>
  <sheetData>
    <row r="1" spans="1:35" s="12" customFormat="1" ht="10.5">
      <c r="A1" s="1"/>
      <c r="B1" s="1"/>
      <c r="C1" s="7"/>
      <c r="D1" s="26"/>
      <c r="E1" s="1"/>
      <c r="F1" s="2"/>
      <c r="G1" s="3"/>
      <c r="H1" s="4"/>
      <c r="I1" s="5"/>
      <c r="J1" s="2"/>
      <c r="K1" s="2"/>
      <c r="L1" s="2"/>
      <c r="M1" s="2"/>
      <c r="N1" s="2"/>
      <c r="O1" s="3"/>
      <c r="P1" s="2"/>
      <c r="Q1" s="6"/>
      <c r="R1" s="9"/>
      <c r="S1" s="2"/>
      <c r="T1" s="10"/>
      <c r="U1" s="2"/>
      <c r="V1" s="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s="12" customFormat="1" ht="18.75">
      <c r="A2" s="1"/>
      <c r="B2" s="1"/>
      <c r="C2" s="7"/>
      <c r="D2" s="26"/>
      <c r="E2" s="1"/>
      <c r="F2" s="2"/>
      <c r="G2" s="3"/>
      <c r="H2" s="4"/>
      <c r="I2" s="13" t="s">
        <v>0</v>
      </c>
      <c r="J2" s="14"/>
      <c r="K2" s="14"/>
      <c r="L2" s="2"/>
      <c r="M2" s="2"/>
      <c r="N2" s="2"/>
      <c r="O2" s="3"/>
      <c r="P2" s="2"/>
      <c r="Q2" s="6"/>
      <c r="R2" s="5"/>
      <c r="S2" s="2"/>
      <c r="T2" s="2"/>
      <c r="U2" s="2"/>
      <c r="V2" s="2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s="12" customFormat="1" ht="9" customHeight="1">
      <c r="A3" s="1"/>
      <c r="B3" s="1"/>
      <c r="C3" s="7"/>
      <c r="D3" s="26"/>
      <c r="E3" s="1"/>
      <c r="F3" s="2"/>
      <c r="G3" s="3"/>
      <c r="H3" s="4"/>
      <c r="I3" s="5"/>
      <c r="J3" s="15"/>
      <c r="K3" s="2"/>
      <c r="L3" s="2"/>
      <c r="M3" s="2"/>
      <c r="N3" s="2"/>
      <c r="O3" s="3"/>
      <c r="P3" s="2"/>
      <c r="Q3" s="6"/>
      <c r="R3" s="5"/>
      <c r="S3" s="2"/>
      <c r="T3" s="2"/>
      <c r="U3" s="2"/>
      <c r="V3" s="2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s="12" customFormat="1" ht="18.75">
      <c r="A4" s="1"/>
      <c r="B4" s="1"/>
      <c r="C4" s="7"/>
      <c r="D4" s="26"/>
      <c r="E4" s="1"/>
      <c r="F4" s="2"/>
      <c r="G4" s="3"/>
      <c r="H4" s="4"/>
      <c r="I4" s="16" t="s">
        <v>1</v>
      </c>
      <c r="J4" s="15"/>
      <c r="K4" s="17"/>
      <c r="L4" s="17"/>
      <c r="M4" s="18"/>
      <c r="N4" s="2"/>
      <c r="O4" s="3"/>
      <c r="P4" s="2"/>
      <c r="Q4" s="6"/>
      <c r="R4" s="5"/>
      <c r="S4" s="2"/>
      <c r="T4" s="2"/>
      <c r="U4" s="2"/>
      <c r="V4" s="2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s="12" customFormat="1" ht="10.5">
      <c r="A5" s="1"/>
      <c r="B5" s="1"/>
      <c r="C5" s="7"/>
      <c r="D5" s="26"/>
      <c r="E5" s="1"/>
      <c r="F5" s="2"/>
      <c r="G5" s="3"/>
      <c r="H5" s="4"/>
      <c r="I5" s="5"/>
      <c r="J5" s="2"/>
      <c r="K5" s="2"/>
      <c r="L5" s="2"/>
      <c r="M5" s="2"/>
      <c r="N5" s="2"/>
      <c r="O5" s="3"/>
      <c r="P5" s="2"/>
      <c r="Q5" s="6"/>
      <c r="R5" s="5"/>
      <c r="S5" s="2"/>
      <c r="T5" s="2"/>
      <c r="U5" s="2"/>
      <c r="V5" s="2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s="12" customFormat="1" ht="1.5" customHeight="1">
      <c r="A6" s="1"/>
      <c r="B6" s="1"/>
      <c r="C6" s="7"/>
      <c r="D6" s="26"/>
      <c r="E6" s="1"/>
      <c r="F6" s="2"/>
      <c r="G6" s="3"/>
      <c r="H6" s="4"/>
      <c r="I6" s="5"/>
      <c r="J6" s="2"/>
      <c r="K6" s="2"/>
      <c r="L6" s="2"/>
      <c r="M6" s="2"/>
      <c r="N6" s="2"/>
      <c r="O6" s="3"/>
      <c r="P6" s="2"/>
      <c r="Q6" s="6"/>
      <c r="R6" s="9"/>
      <c r="S6" s="10"/>
      <c r="T6" s="10"/>
      <c r="U6" s="2"/>
      <c r="V6" s="2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2" customFormat="1" ht="18.75">
      <c r="A7" s="1"/>
      <c r="B7" s="1"/>
      <c r="C7" s="7" t="s">
        <v>255</v>
      </c>
      <c r="D7" s="26"/>
      <c r="E7" s="26"/>
      <c r="F7" s="308"/>
      <c r="G7" s="3"/>
      <c r="H7" s="4"/>
      <c r="I7" s="5"/>
      <c r="J7" s="2"/>
      <c r="K7" s="2"/>
      <c r="L7" s="2"/>
      <c r="M7" s="2"/>
      <c r="N7" s="2"/>
      <c r="O7" s="3"/>
      <c r="P7" s="21"/>
      <c r="Q7" s="22" t="s">
        <v>3</v>
      </c>
      <c r="R7" s="5"/>
      <c r="S7" s="2"/>
      <c r="T7" s="2"/>
      <c r="U7" s="2"/>
      <c r="V7" s="2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s="12" customFormat="1" ht="15.75">
      <c r="A8" s="1"/>
      <c r="B8" s="1"/>
      <c r="C8"/>
      <c r="D8"/>
      <c r="E8" s="1"/>
      <c r="F8" s="2"/>
      <c r="G8" s="3"/>
      <c r="H8" s="4"/>
      <c r="I8" s="5"/>
      <c r="J8" s="2"/>
      <c r="K8" s="2"/>
      <c r="L8" s="2"/>
      <c r="M8" s="2"/>
      <c r="N8" s="18"/>
      <c r="O8" s="18"/>
      <c r="P8" s="18"/>
      <c r="Q8" s="18"/>
      <c r="R8" s="23" t="s">
        <v>4</v>
      </c>
      <c r="S8" s="24">
        <f>F69</f>
        <v>84.07000000000001</v>
      </c>
      <c r="T8" s="23"/>
      <c r="U8" s="2"/>
      <c r="V8" s="2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s="12" customFormat="1" ht="18.75">
      <c r="A9" s="1"/>
      <c r="B9" s="1"/>
      <c r="C9" s="25" t="s">
        <v>5</v>
      </c>
      <c r="D9" s="26"/>
      <c r="E9" s="1"/>
      <c r="F9" s="2"/>
      <c r="G9" s="27">
        <v>15</v>
      </c>
      <c r="H9" s="4"/>
      <c r="I9" s="5"/>
      <c r="J9" s="2"/>
      <c r="K9" s="2"/>
      <c r="L9" s="2"/>
      <c r="M9" s="2"/>
      <c r="N9" s="18"/>
      <c r="O9" s="18"/>
      <c r="P9" s="18"/>
      <c r="Q9" s="18"/>
      <c r="R9" s="23" t="s">
        <v>6</v>
      </c>
      <c r="S9" s="28">
        <f>U69</f>
        <v>199315.44</v>
      </c>
      <c r="T9" s="28"/>
      <c r="U9" s="29" t="s">
        <v>7</v>
      </c>
      <c r="V9" s="2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s="12" customFormat="1" ht="13.5" customHeight="1">
      <c r="A10" s="1"/>
      <c r="B10" s="1"/>
      <c r="C10" s="25" t="s">
        <v>8</v>
      </c>
      <c r="D10" s="26"/>
      <c r="E10" s="1"/>
      <c r="F10" s="2"/>
      <c r="G10" s="27">
        <v>293</v>
      </c>
      <c r="H10" s="4"/>
      <c r="I10" s="5"/>
      <c r="J10" s="2"/>
      <c r="K10" s="2"/>
      <c r="L10" s="2"/>
      <c r="M10" s="2"/>
      <c r="N10" s="2"/>
      <c r="O10" s="3"/>
      <c r="P10" s="2"/>
      <c r="Q10" s="6"/>
      <c r="R10" s="5"/>
      <c r="S10" s="30"/>
      <c r="T10" s="2"/>
      <c r="U10" s="2"/>
      <c r="V10" s="2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s="12" customFormat="1" ht="18.75">
      <c r="A11" s="1"/>
      <c r="B11" s="1"/>
      <c r="C11" s="19" t="s">
        <v>9</v>
      </c>
      <c r="D11" s="19"/>
      <c r="E11" s="19"/>
      <c r="F11" s="2"/>
      <c r="G11" s="27">
        <v>4</v>
      </c>
      <c r="H11" s="4"/>
      <c r="I11" s="5"/>
      <c r="J11" s="2"/>
      <c r="K11" s="2"/>
      <c r="L11" s="2"/>
      <c r="M11" s="2"/>
      <c r="N11" s="31" t="s">
        <v>87</v>
      </c>
      <c r="O11" s="32"/>
      <c r="P11" s="32"/>
      <c r="Q11" s="32"/>
      <c r="R11" s="32"/>
      <c r="S11" s="23"/>
      <c r="T11" s="33" t="s">
        <v>88</v>
      </c>
      <c r="U11" s="18"/>
      <c r="V11" s="2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s="12" customFormat="1" ht="20.25" customHeight="1">
      <c r="A12" s="1"/>
      <c r="B12" s="1"/>
      <c r="C12" s="19" t="s">
        <v>12</v>
      </c>
      <c r="D12" s="19"/>
      <c r="E12" s="1"/>
      <c r="F12" s="2"/>
      <c r="G12" s="27">
        <v>80</v>
      </c>
      <c r="H12" s="4"/>
      <c r="I12" s="25" t="s">
        <v>13</v>
      </c>
      <c r="J12" s="1"/>
      <c r="K12" s="1"/>
      <c r="L12" s="2"/>
      <c r="M12" s="3"/>
      <c r="N12" s="5"/>
      <c r="O12" s="2"/>
      <c r="P12" s="2"/>
      <c r="Q12" s="2"/>
      <c r="R12" s="2"/>
      <c r="S12" s="2"/>
      <c r="T12" s="23"/>
      <c r="U12" s="2"/>
      <c r="V12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s="12" customFormat="1" ht="18.75" hidden="1">
      <c r="A13" s="1"/>
      <c r="B13" s="1"/>
      <c r="C13" s="25"/>
      <c r="D13"/>
      <c r="E13" s="1"/>
      <c r="F13" s="34"/>
      <c r="G13" s="3"/>
      <c r="H13" s="4"/>
      <c r="I13" s="5"/>
      <c r="J13" s="2"/>
      <c r="K13" s="2"/>
      <c r="L13" s="2"/>
      <c r="M13" s="2"/>
      <c r="N13" s="35"/>
      <c r="O13" s="18"/>
      <c r="P13" s="18"/>
      <c r="Q13" s="18"/>
      <c r="R13" s="32"/>
      <c r="S13" s="18"/>
      <c r="T13" s="23"/>
      <c r="U13" s="2"/>
      <c r="V13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s="12" customFormat="1" ht="21.75" customHeight="1">
      <c r="A14" s="1"/>
      <c r="B14" s="1"/>
      <c r="C14" s="25"/>
      <c r="D14"/>
      <c r="E14" s="1"/>
      <c r="F14" s="2"/>
      <c r="G14" s="3"/>
      <c r="H14" s="4" t="s">
        <v>45</v>
      </c>
      <c r="I14" s="5"/>
      <c r="J14" s="2"/>
      <c r="K14" s="2"/>
      <c r="L14" s="2"/>
      <c r="M14" s="2"/>
      <c r="N14" s="2"/>
      <c r="O14" s="36" t="s">
        <v>256</v>
      </c>
      <c r="P14" s="37"/>
      <c r="Q14" s="38"/>
      <c r="R14" s="39"/>
      <c r="S14" s="36"/>
      <c r="T14" s="10"/>
      <c r="U14" s="2"/>
      <c r="V14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s="12" customFormat="1" ht="1.5" customHeight="1" hidden="1">
      <c r="A15" s="1"/>
      <c r="B15" s="1"/>
      <c r="C15"/>
      <c r="D15"/>
      <c r="E15" s="1"/>
      <c r="F15" s="2"/>
      <c r="G15" s="3"/>
      <c r="H15" s="4"/>
      <c r="I15" s="5"/>
      <c r="J15" s="2"/>
      <c r="K15" s="2"/>
      <c r="L15" s="2"/>
      <c r="M15" s="2"/>
      <c r="N15" s="2"/>
      <c r="O15" s="2"/>
      <c r="P15" s="40"/>
      <c r="Q15" s="41"/>
      <c r="R15" s="42"/>
      <c r="S15" s="2"/>
      <c r="T15" s="2"/>
      <c r="U15" s="2"/>
      <c r="V15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s="12" customFormat="1" ht="11.25" hidden="1">
      <c r="A16" s="43"/>
      <c r="B16" s="43"/>
      <c r="C16" s="43"/>
      <c r="D16" s="43"/>
      <c r="E16" s="43"/>
      <c r="F16" s="44"/>
      <c r="G16" s="45"/>
      <c r="H16" s="46"/>
      <c r="I16" s="47"/>
      <c r="J16" s="44"/>
      <c r="K16" s="44"/>
      <c r="L16" s="44"/>
      <c r="M16" s="44"/>
      <c r="N16" s="44"/>
      <c r="O16" s="45"/>
      <c r="P16" s="44"/>
      <c r="Q16" s="48"/>
      <c r="R16" s="47"/>
      <c r="S16" s="44"/>
      <c r="T16" s="44"/>
      <c r="U16" s="2"/>
      <c r="V16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s="12" customFormat="1" ht="21.75" customHeight="1">
      <c r="A17" s="49"/>
      <c r="B17" s="11"/>
      <c r="C17" s="50"/>
      <c r="D17" s="51"/>
      <c r="E17" s="52"/>
      <c r="F17" s="53"/>
      <c r="G17" s="54"/>
      <c r="H17" s="55"/>
      <c r="I17" s="56"/>
      <c r="J17" s="57"/>
      <c r="K17" s="58"/>
      <c r="L17" s="58" t="s">
        <v>15</v>
      </c>
      <c r="M17" s="59"/>
      <c r="N17" s="60"/>
      <c r="O17" s="61"/>
      <c r="P17" s="58"/>
      <c r="Q17" s="62" t="s">
        <v>16</v>
      </c>
      <c r="R17" s="63"/>
      <c r="S17" s="64"/>
      <c r="T17" s="65"/>
      <c r="U17" s="53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21" ht="53.25">
      <c r="A18" s="66" t="s">
        <v>17</v>
      </c>
      <c r="B18" s="67"/>
      <c r="C18" s="68" t="s">
        <v>18</v>
      </c>
      <c r="D18" s="68"/>
      <c r="E18" s="68"/>
      <c r="F18" s="69" t="s">
        <v>19</v>
      </c>
      <c r="G18" s="69" t="s">
        <v>20</v>
      </c>
      <c r="H18" s="70" t="s">
        <v>21</v>
      </c>
      <c r="I18" s="71" t="s">
        <v>22</v>
      </c>
      <c r="J18" s="72" t="s">
        <v>23</v>
      </c>
      <c r="K18" s="73" t="s">
        <v>24</v>
      </c>
      <c r="L18" s="73" t="s">
        <v>25</v>
      </c>
      <c r="M18" s="73" t="s">
        <v>26</v>
      </c>
      <c r="N18" s="73" t="s">
        <v>27</v>
      </c>
      <c r="O18" s="73" t="s">
        <v>28</v>
      </c>
      <c r="P18" s="73" t="s">
        <v>91</v>
      </c>
      <c r="Q18" s="74" t="s">
        <v>30</v>
      </c>
      <c r="R18" s="74" t="s">
        <v>31</v>
      </c>
      <c r="S18" s="313" t="s">
        <v>56</v>
      </c>
      <c r="T18" s="73" t="s">
        <v>33</v>
      </c>
      <c r="U18" s="69" t="s">
        <v>34</v>
      </c>
    </row>
    <row r="19" spans="1:21" ht="13.5">
      <c r="A19" s="314">
        <v>1</v>
      </c>
      <c r="C19" s="391" t="s">
        <v>35</v>
      </c>
      <c r="D19" s="315"/>
      <c r="E19" s="392"/>
      <c r="F19" s="473">
        <v>1</v>
      </c>
      <c r="G19" s="284">
        <v>2611</v>
      </c>
      <c r="H19" s="283">
        <v>15</v>
      </c>
      <c r="I19" s="316">
        <v>2611</v>
      </c>
      <c r="J19" s="394">
        <v>783.3</v>
      </c>
      <c r="K19" s="286"/>
      <c r="L19" s="553"/>
      <c r="M19" s="318"/>
      <c r="N19" s="285">
        <v>522.2</v>
      </c>
      <c r="O19" s="285"/>
      <c r="P19" s="286"/>
      <c r="Q19" s="287"/>
      <c r="R19" s="320"/>
      <c r="S19" s="321"/>
      <c r="T19" s="286"/>
      <c r="U19" s="323">
        <f>SUM(I19:T19)</f>
        <v>3916.5</v>
      </c>
    </row>
    <row r="20" spans="1:21" ht="13.5">
      <c r="A20" s="89">
        <v>2</v>
      </c>
      <c r="C20" s="402" t="s">
        <v>257</v>
      </c>
      <c r="D20" s="335"/>
      <c r="E20" s="403"/>
      <c r="F20" s="243">
        <v>1</v>
      </c>
      <c r="G20" s="124">
        <v>2480.45</v>
      </c>
      <c r="H20" s="554">
        <v>-0.05</v>
      </c>
      <c r="I20" s="341">
        <v>2480.45</v>
      </c>
      <c r="J20" s="124">
        <v>744.14</v>
      </c>
      <c r="K20" s="200"/>
      <c r="L20" s="555"/>
      <c r="M20" s="200"/>
      <c r="N20" s="407">
        <v>496.08</v>
      </c>
      <c r="O20" s="200"/>
      <c r="P20" s="200"/>
      <c r="Q20" s="200"/>
      <c r="R20" s="200"/>
      <c r="S20" s="200"/>
      <c r="T20" s="200"/>
      <c r="U20" s="323">
        <f>SUM(I20:T20)</f>
        <v>3720.67</v>
      </c>
    </row>
    <row r="21" spans="1:21" ht="12" customHeight="1">
      <c r="A21" s="96" t="s">
        <v>37</v>
      </c>
      <c r="B21" s="84"/>
      <c r="C21" s="409" t="s">
        <v>258</v>
      </c>
      <c r="D21" s="326"/>
      <c r="E21" s="410"/>
      <c r="F21" s="242">
        <v>0.5</v>
      </c>
      <c r="G21" s="134">
        <v>2349.9</v>
      </c>
      <c r="H21" s="327">
        <v>-0.1</v>
      </c>
      <c r="I21" s="328">
        <v>1174.95</v>
      </c>
      <c r="J21" s="347">
        <v>234.99</v>
      </c>
      <c r="K21" s="112"/>
      <c r="L21" s="556"/>
      <c r="M21" s="330"/>
      <c r="N21" s="113">
        <v>234.99</v>
      </c>
      <c r="O21" s="113"/>
      <c r="P21" s="112"/>
      <c r="Q21" s="195"/>
      <c r="R21" s="332"/>
      <c r="S21" s="333"/>
      <c r="T21" s="112"/>
      <c r="U21" s="323">
        <f>SUM(I21:T21)</f>
        <v>1644.93</v>
      </c>
    </row>
    <row r="22" spans="1:22" ht="13.5">
      <c r="A22" s="120">
        <v>3</v>
      </c>
      <c r="B22" s="11"/>
      <c r="C22" s="402" t="s">
        <v>40</v>
      </c>
      <c r="D22" s="335"/>
      <c r="E22" s="403"/>
      <c r="F22" s="248">
        <v>0.5</v>
      </c>
      <c r="G22" s="200">
        <v>1842</v>
      </c>
      <c r="H22" s="123">
        <v>10</v>
      </c>
      <c r="I22" s="336">
        <v>921</v>
      </c>
      <c r="J22" s="200">
        <v>276.3</v>
      </c>
      <c r="K22" s="200"/>
      <c r="L22" s="555"/>
      <c r="M22" s="200"/>
      <c r="N22" s="337">
        <v>184.2</v>
      </c>
      <c r="O22" s="200"/>
      <c r="P22" s="200"/>
      <c r="Q22" s="200"/>
      <c r="R22" s="200"/>
      <c r="S22" s="200"/>
      <c r="T22" s="200"/>
      <c r="U22" s="323">
        <f aca="true" t="shared" si="0" ref="U22:U28">I22+J22+K22+L22+M22+N22+O22+P22+Q22+R22+S22+T22</f>
        <v>1381.5</v>
      </c>
      <c r="V22" s="1" t="s">
        <v>259</v>
      </c>
    </row>
    <row r="23" spans="1:21" ht="13.5">
      <c r="A23" s="120"/>
      <c r="B23" s="11"/>
      <c r="C23" s="402"/>
      <c r="D23" s="335"/>
      <c r="E23" s="403"/>
      <c r="F23" s="248">
        <v>0.5</v>
      </c>
      <c r="G23" s="200">
        <v>1751</v>
      </c>
      <c r="H23" s="123">
        <v>9</v>
      </c>
      <c r="I23" s="336">
        <v>875.5</v>
      </c>
      <c r="J23" s="200"/>
      <c r="K23" s="200"/>
      <c r="L23" s="555"/>
      <c r="M23" s="200"/>
      <c r="N23" s="337">
        <v>175.1</v>
      </c>
      <c r="O23" s="200"/>
      <c r="P23" s="200"/>
      <c r="Q23" s="200"/>
      <c r="R23" s="200"/>
      <c r="S23" s="200"/>
      <c r="T23" s="200"/>
      <c r="U23" s="323">
        <f>SUM(I23:T23)</f>
        <v>1050.6</v>
      </c>
    </row>
    <row r="24" spans="1:21" s="11" customFormat="1" ht="13.5">
      <c r="A24" s="120">
        <v>4</v>
      </c>
      <c r="B24" s="84"/>
      <c r="C24" s="402" t="s">
        <v>42</v>
      </c>
      <c r="D24" s="335"/>
      <c r="E24" s="403"/>
      <c r="F24" s="243">
        <v>1</v>
      </c>
      <c r="G24" s="124">
        <v>1660</v>
      </c>
      <c r="H24" s="123">
        <v>8</v>
      </c>
      <c r="I24" s="339">
        <v>1660</v>
      </c>
      <c r="J24" s="340">
        <v>498</v>
      </c>
      <c r="K24" s="126"/>
      <c r="L24" s="557"/>
      <c r="M24" s="341"/>
      <c r="N24" s="126"/>
      <c r="O24" s="127"/>
      <c r="P24" s="126">
        <v>166</v>
      </c>
      <c r="Q24" s="129"/>
      <c r="R24" s="343"/>
      <c r="S24" s="336"/>
      <c r="T24" s="126"/>
      <c r="U24" s="323">
        <f>SUM(I24:T24)</f>
        <v>2324</v>
      </c>
    </row>
    <row r="25" spans="1:21" ht="13.5">
      <c r="A25" s="344">
        <v>5</v>
      </c>
      <c r="B25" s="159"/>
      <c r="C25" s="409" t="s">
        <v>43</v>
      </c>
      <c r="D25" s="326"/>
      <c r="E25" s="410"/>
      <c r="F25" s="474">
        <v>2</v>
      </c>
      <c r="G25" s="346">
        <v>1467</v>
      </c>
      <c r="H25" s="345">
        <v>6</v>
      </c>
      <c r="I25" s="328">
        <v>2934</v>
      </c>
      <c r="J25" s="347"/>
      <c r="K25" s="112"/>
      <c r="L25" s="556"/>
      <c r="M25" s="330"/>
      <c r="N25" s="112"/>
      <c r="O25" s="113"/>
      <c r="P25" s="112"/>
      <c r="Q25" s="195"/>
      <c r="R25" s="332"/>
      <c r="S25" s="333"/>
      <c r="T25" s="112"/>
      <c r="U25" s="323">
        <f t="shared" si="0"/>
        <v>2934</v>
      </c>
    </row>
    <row r="26" spans="1:21" ht="13.5">
      <c r="A26" s="120">
        <v>6</v>
      </c>
      <c r="B26" s="12"/>
      <c r="C26" s="402" t="s">
        <v>112</v>
      </c>
      <c r="D26" s="335"/>
      <c r="E26" s="403"/>
      <c r="F26" s="243">
        <v>1</v>
      </c>
      <c r="G26" s="124">
        <v>1413</v>
      </c>
      <c r="H26" s="123">
        <v>5</v>
      </c>
      <c r="I26" s="339">
        <v>1413</v>
      </c>
      <c r="J26" s="340"/>
      <c r="K26" s="126"/>
      <c r="L26" s="557"/>
      <c r="M26" s="341"/>
      <c r="N26" s="126"/>
      <c r="O26" s="127"/>
      <c r="P26" s="126"/>
      <c r="Q26" s="129"/>
      <c r="R26" s="343"/>
      <c r="S26" s="336"/>
      <c r="T26" s="126"/>
      <c r="U26" s="323">
        <f t="shared" si="0"/>
        <v>1413</v>
      </c>
    </row>
    <row r="27" spans="1:21" ht="13.5">
      <c r="A27" s="120">
        <v>7</v>
      </c>
      <c r="B27" s="12"/>
      <c r="C27" s="402" t="s">
        <v>44</v>
      </c>
      <c r="D27" s="335"/>
      <c r="E27" s="403"/>
      <c r="F27" s="243">
        <v>1</v>
      </c>
      <c r="G27" s="124">
        <v>1413</v>
      </c>
      <c r="H27" s="123">
        <v>5</v>
      </c>
      <c r="I27" s="339">
        <v>1413</v>
      </c>
      <c r="J27" s="340"/>
      <c r="K27" s="126"/>
      <c r="L27" s="557"/>
      <c r="M27" s="341"/>
      <c r="N27" s="126"/>
      <c r="O27" s="127"/>
      <c r="P27" s="126"/>
      <c r="Q27" s="129"/>
      <c r="R27" s="343"/>
      <c r="S27" s="336"/>
      <c r="T27" s="126"/>
      <c r="U27" s="323">
        <f t="shared" si="0"/>
        <v>1413</v>
      </c>
    </row>
    <row r="28" spans="1:21" ht="13.5">
      <c r="A28" s="89">
        <v>8</v>
      </c>
      <c r="B28" s="12"/>
      <c r="C28" s="397" t="s">
        <v>98</v>
      </c>
      <c r="D28" s="398"/>
      <c r="E28" s="399"/>
      <c r="F28" s="251">
        <v>1.5</v>
      </c>
      <c r="G28" s="110">
        <v>1413</v>
      </c>
      <c r="H28" s="109">
        <v>5</v>
      </c>
      <c r="I28" s="349">
        <v>2119.5</v>
      </c>
      <c r="J28" s="350"/>
      <c r="K28" s="140"/>
      <c r="L28" s="182"/>
      <c r="M28" s="325"/>
      <c r="N28" s="140"/>
      <c r="O28" s="141"/>
      <c r="P28" s="140"/>
      <c r="Q28" s="143"/>
      <c r="R28" s="351"/>
      <c r="S28" s="352"/>
      <c r="T28" s="140"/>
      <c r="U28" s="323">
        <f t="shared" si="0"/>
        <v>2119.5</v>
      </c>
    </row>
    <row r="29" spans="1:21" ht="13.5">
      <c r="A29" s="96" t="s">
        <v>37</v>
      </c>
      <c r="B29" s="12"/>
      <c r="C29" s="409" t="s">
        <v>178</v>
      </c>
      <c r="D29" s="326"/>
      <c r="E29" s="410"/>
      <c r="F29" s="242" t="s">
        <v>37</v>
      </c>
      <c r="G29" s="134"/>
      <c r="H29" s="133" t="s">
        <v>37</v>
      </c>
      <c r="I29" s="112"/>
      <c r="J29" s="347"/>
      <c r="K29" s="112"/>
      <c r="L29" s="556"/>
      <c r="M29" s="330"/>
      <c r="N29" s="112"/>
      <c r="O29" s="113"/>
      <c r="P29" s="112"/>
      <c r="Q29" s="195"/>
      <c r="R29" s="332"/>
      <c r="S29" s="333"/>
      <c r="T29" s="112"/>
      <c r="U29" s="323"/>
    </row>
    <row r="30" spans="1:21" ht="13.5">
      <c r="A30" s="89">
        <v>9</v>
      </c>
      <c r="B30" s="12"/>
      <c r="C30" s="397" t="s">
        <v>100</v>
      </c>
      <c r="D30" s="398"/>
      <c r="E30" s="399"/>
      <c r="F30" s="251">
        <v>6</v>
      </c>
      <c r="G30" s="110">
        <v>1383</v>
      </c>
      <c r="H30" s="109">
        <v>2</v>
      </c>
      <c r="I30" s="140">
        <v>8298</v>
      </c>
      <c r="J30" s="350"/>
      <c r="K30" s="140"/>
      <c r="L30" s="182"/>
      <c r="M30" s="325"/>
      <c r="N30" s="140"/>
      <c r="O30" s="141">
        <v>691.5</v>
      </c>
      <c r="P30" s="140"/>
      <c r="Q30" s="143"/>
      <c r="R30" s="351"/>
      <c r="S30" s="352"/>
      <c r="T30" s="140"/>
      <c r="U30" s="323">
        <f>I30+J30+K30+L30+M30+N30+O30+P30+Q30+R30+S30+T30</f>
        <v>8989.5</v>
      </c>
    </row>
    <row r="31" spans="1:21" ht="12.75" customHeight="1">
      <c r="A31" s="96" t="s">
        <v>37</v>
      </c>
      <c r="B31" s="12"/>
      <c r="C31" s="409" t="s">
        <v>101</v>
      </c>
      <c r="D31" s="326"/>
      <c r="E31" s="410"/>
      <c r="F31" s="242" t="s">
        <v>37</v>
      </c>
      <c r="G31" s="134"/>
      <c r="H31" s="133" t="s">
        <v>37</v>
      </c>
      <c r="I31" s="112"/>
      <c r="J31" s="347"/>
      <c r="K31" s="112"/>
      <c r="L31" s="556"/>
      <c r="M31" s="330"/>
      <c r="N31" s="112"/>
      <c r="O31" s="113"/>
      <c r="P31" s="112"/>
      <c r="Q31" s="195"/>
      <c r="R31" s="332"/>
      <c r="S31" s="333"/>
      <c r="T31" s="112"/>
      <c r="U31" s="323"/>
    </row>
    <row r="32" spans="1:21" ht="13.5">
      <c r="A32" s="120">
        <v>10</v>
      </c>
      <c r="B32" s="12"/>
      <c r="C32" s="402" t="s">
        <v>52</v>
      </c>
      <c r="D32" s="335"/>
      <c r="E32" s="403"/>
      <c r="F32" s="242">
        <v>5</v>
      </c>
      <c r="G32" s="134">
        <v>1378</v>
      </c>
      <c r="H32" s="133">
        <v>1</v>
      </c>
      <c r="I32" s="330">
        <v>6890</v>
      </c>
      <c r="J32" s="148"/>
      <c r="K32" s="148"/>
      <c r="L32" s="558"/>
      <c r="M32" s="148"/>
      <c r="N32" s="148"/>
      <c r="O32" s="148"/>
      <c r="P32" s="148"/>
      <c r="Q32" s="148">
        <v>1656</v>
      </c>
      <c r="R32" s="148"/>
      <c r="S32" s="148"/>
      <c r="T32" s="148"/>
      <c r="U32" s="323">
        <f aca="true" t="shared" si="1" ref="U32:U61">I32+J32+K32+L32+M32+N32+O32+P32+Q32+R32+S32+T32</f>
        <v>8546</v>
      </c>
    </row>
    <row r="33" spans="1:21" ht="13.5">
      <c r="A33" s="120">
        <v>11</v>
      </c>
      <c r="B33" s="12"/>
      <c r="C33" s="402" t="s">
        <v>53</v>
      </c>
      <c r="D33" s="335"/>
      <c r="E33" s="403"/>
      <c r="F33" s="243">
        <v>1.5</v>
      </c>
      <c r="G33" s="124">
        <v>1378</v>
      </c>
      <c r="H33" s="123">
        <v>1</v>
      </c>
      <c r="I33" s="126">
        <v>2067</v>
      </c>
      <c r="J33" s="340"/>
      <c r="K33" s="126"/>
      <c r="L33" s="557"/>
      <c r="M33" s="341"/>
      <c r="N33" s="126"/>
      <c r="O33" s="127"/>
      <c r="P33" s="126"/>
      <c r="Q33" s="129"/>
      <c r="R33" s="343"/>
      <c r="S33" s="336"/>
      <c r="T33" s="126"/>
      <c r="U33" s="323">
        <f t="shared" si="1"/>
        <v>2067</v>
      </c>
    </row>
    <row r="34" spans="1:21" ht="13.5">
      <c r="A34" s="120">
        <v>12</v>
      </c>
      <c r="B34" s="12"/>
      <c r="C34" s="402" t="s">
        <v>207</v>
      </c>
      <c r="D34" s="335"/>
      <c r="E34" s="403"/>
      <c r="F34" s="243">
        <v>1</v>
      </c>
      <c r="G34" s="124">
        <v>1378</v>
      </c>
      <c r="H34" s="123">
        <v>1</v>
      </c>
      <c r="I34" s="126">
        <v>1378</v>
      </c>
      <c r="J34" s="340"/>
      <c r="K34" s="126"/>
      <c r="L34" s="557"/>
      <c r="M34" s="341"/>
      <c r="N34" s="126"/>
      <c r="O34" s="127"/>
      <c r="P34" s="126"/>
      <c r="Q34" s="129"/>
      <c r="R34" s="343"/>
      <c r="S34" s="336"/>
      <c r="T34" s="126"/>
      <c r="U34" s="323">
        <f t="shared" si="1"/>
        <v>1378</v>
      </c>
    </row>
    <row r="35" spans="1:21" ht="13.5">
      <c r="A35" s="120">
        <v>13</v>
      </c>
      <c r="B35" s="12"/>
      <c r="C35" s="402" t="s">
        <v>170</v>
      </c>
      <c r="D35" s="335"/>
      <c r="E35" s="403"/>
      <c r="F35" s="243">
        <v>2</v>
      </c>
      <c r="G35" s="124">
        <v>1378</v>
      </c>
      <c r="H35" s="123">
        <v>1</v>
      </c>
      <c r="I35" s="126">
        <v>2756</v>
      </c>
      <c r="J35" s="340"/>
      <c r="K35" s="126"/>
      <c r="L35" s="557"/>
      <c r="M35" s="341"/>
      <c r="N35" s="126"/>
      <c r="O35" s="127"/>
      <c r="P35" s="126"/>
      <c r="Q35" s="127">
        <v>828</v>
      </c>
      <c r="R35" s="343"/>
      <c r="S35" s="336"/>
      <c r="T35" s="126" t="s">
        <v>37</v>
      </c>
      <c r="U35" s="323">
        <f>SUM(I35:T35)</f>
        <v>3584</v>
      </c>
    </row>
    <row r="36" spans="1:21" ht="13.5">
      <c r="A36" s="83"/>
      <c r="B36" s="84"/>
      <c r="C36" s="419" t="s">
        <v>170</v>
      </c>
      <c r="D36" s="354"/>
      <c r="E36" s="420"/>
      <c r="F36" s="254">
        <v>2</v>
      </c>
      <c r="G36" s="138">
        <v>1378</v>
      </c>
      <c r="H36" s="137">
        <v>1</v>
      </c>
      <c r="I36" s="478">
        <v>2756</v>
      </c>
      <c r="J36" s="422"/>
      <c r="K36" s="478"/>
      <c r="L36" s="559"/>
      <c r="M36" s="479"/>
      <c r="N36" s="478"/>
      <c r="O36" s="421"/>
      <c r="P36" s="478"/>
      <c r="Q36" s="421">
        <v>828</v>
      </c>
      <c r="R36" s="481"/>
      <c r="S36" s="482"/>
      <c r="T36" s="478"/>
      <c r="U36" s="88">
        <f>SUM(I36:T36)</f>
        <v>3584</v>
      </c>
    </row>
    <row r="37" spans="1:21" ht="18" customHeight="1">
      <c r="A37" s="291">
        <v>14</v>
      </c>
      <c r="B37" s="51"/>
      <c r="C37" s="371" t="s">
        <v>62</v>
      </c>
      <c r="D37" s="355"/>
      <c r="E37" s="372"/>
      <c r="F37" s="356">
        <v>1</v>
      </c>
      <c r="G37" s="357">
        <v>1751</v>
      </c>
      <c r="H37" s="356">
        <v>9</v>
      </c>
      <c r="I37" s="359">
        <v>1751</v>
      </c>
      <c r="J37" s="312">
        <v>175.1</v>
      </c>
      <c r="K37" s="359"/>
      <c r="L37" s="359"/>
      <c r="M37" s="360"/>
      <c r="N37" s="359">
        <v>350.2</v>
      </c>
      <c r="O37" s="361"/>
      <c r="P37" s="359"/>
      <c r="Q37" s="374"/>
      <c r="R37" s="363"/>
      <c r="S37" s="262"/>
      <c r="T37" s="359"/>
      <c r="U37" s="218">
        <f t="shared" si="1"/>
        <v>2276.2999999999997</v>
      </c>
    </row>
    <row r="38" spans="1:21" ht="14.25" customHeight="1">
      <c r="A38" s="291"/>
      <c r="B38" s="12"/>
      <c r="C38" s="260"/>
      <c r="D38" s="245"/>
      <c r="E38" s="261"/>
      <c r="F38" s="359"/>
      <c r="G38" s="361"/>
      <c r="H38" s="560"/>
      <c r="I38" s="561"/>
      <c r="J38" s="57"/>
      <c r="K38" s="58"/>
      <c r="L38" s="58" t="s">
        <v>15</v>
      </c>
      <c r="M38" s="59"/>
      <c r="N38" s="60"/>
      <c r="O38" s="61"/>
      <c r="P38" s="58"/>
      <c r="Q38" s="62" t="s">
        <v>16</v>
      </c>
      <c r="R38" s="63"/>
      <c r="S38" s="64"/>
      <c r="T38" s="65"/>
      <c r="U38" s="361"/>
    </row>
    <row r="39" spans="1:21" ht="53.25">
      <c r="A39" s="66" t="s">
        <v>17</v>
      </c>
      <c r="B39" s="275"/>
      <c r="C39" s="68" t="s">
        <v>18</v>
      </c>
      <c r="D39" s="68"/>
      <c r="E39" s="68"/>
      <c r="F39" s="69" t="s">
        <v>19</v>
      </c>
      <c r="G39" s="69" t="s">
        <v>20</v>
      </c>
      <c r="H39" s="70" t="s">
        <v>21</v>
      </c>
      <c r="I39" s="71" t="s">
        <v>22</v>
      </c>
      <c r="J39" s="72" t="s">
        <v>23</v>
      </c>
      <c r="K39" s="69" t="s">
        <v>24</v>
      </c>
      <c r="L39" s="69" t="s">
        <v>25</v>
      </c>
      <c r="M39" s="69" t="s">
        <v>26</v>
      </c>
      <c r="N39" s="69" t="s">
        <v>27</v>
      </c>
      <c r="O39" s="69" t="s">
        <v>28</v>
      </c>
      <c r="P39" s="69" t="s">
        <v>91</v>
      </c>
      <c r="Q39" s="71" t="s">
        <v>30</v>
      </c>
      <c r="R39" s="71" t="s">
        <v>31</v>
      </c>
      <c r="S39" s="562" t="s">
        <v>56</v>
      </c>
      <c r="T39" s="69" t="s">
        <v>33</v>
      </c>
      <c r="U39" s="191" t="s">
        <v>34</v>
      </c>
    </row>
    <row r="40" spans="1:21" ht="13.5">
      <c r="A40" s="120">
        <v>15</v>
      </c>
      <c r="B40" s="12"/>
      <c r="C40" s="402" t="s">
        <v>55</v>
      </c>
      <c r="D40" s="335"/>
      <c r="E40" s="403"/>
      <c r="F40" s="243">
        <v>4</v>
      </c>
      <c r="G40" s="124">
        <v>1393</v>
      </c>
      <c r="H40" s="123">
        <v>3</v>
      </c>
      <c r="I40" s="126">
        <v>5572</v>
      </c>
      <c r="J40" s="422"/>
      <c r="K40" s="126"/>
      <c r="L40" s="557"/>
      <c r="M40" s="341"/>
      <c r="N40" s="126"/>
      <c r="O40" s="127"/>
      <c r="P40" s="126"/>
      <c r="Q40" s="129"/>
      <c r="R40" s="341"/>
      <c r="S40" s="336"/>
      <c r="T40" s="126"/>
      <c r="U40" s="323">
        <f t="shared" si="1"/>
        <v>5572</v>
      </c>
    </row>
    <row r="41" spans="1:21" ht="13.5">
      <c r="A41" s="120">
        <v>16</v>
      </c>
      <c r="B41" s="12"/>
      <c r="C41" s="402" t="s">
        <v>57</v>
      </c>
      <c r="D41" s="335"/>
      <c r="E41" s="403"/>
      <c r="F41" s="243">
        <v>2</v>
      </c>
      <c r="G41" s="124">
        <v>1378</v>
      </c>
      <c r="H41" s="123">
        <v>1</v>
      </c>
      <c r="I41" s="126">
        <v>2756</v>
      </c>
      <c r="J41" s="340"/>
      <c r="K41" s="126"/>
      <c r="L41" s="557"/>
      <c r="M41" s="341"/>
      <c r="N41" s="126"/>
      <c r="O41" s="127"/>
      <c r="P41" s="126"/>
      <c r="Q41" s="129"/>
      <c r="R41" s="343"/>
      <c r="S41" s="336"/>
      <c r="T41" s="126"/>
      <c r="U41" s="323">
        <f t="shared" si="1"/>
        <v>2756</v>
      </c>
    </row>
    <row r="42" spans="1:21" ht="13.5">
      <c r="A42" s="120">
        <v>17</v>
      </c>
      <c r="B42" s="12"/>
      <c r="C42" s="402" t="s">
        <v>64</v>
      </c>
      <c r="D42" s="335"/>
      <c r="E42" s="403"/>
      <c r="F42" s="254">
        <v>0.5</v>
      </c>
      <c r="G42" s="138">
        <v>1842</v>
      </c>
      <c r="H42" s="137">
        <v>10</v>
      </c>
      <c r="I42" s="112">
        <v>921</v>
      </c>
      <c r="J42" s="347">
        <v>276.3</v>
      </c>
      <c r="K42" s="112"/>
      <c r="L42" s="559"/>
      <c r="M42" s="479"/>
      <c r="N42" s="478">
        <v>276.3</v>
      </c>
      <c r="O42" s="421"/>
      <c r="P42" s="478"/>
      <c r="Q42" s="480"/>
      <c r="R42" s="481"/>
      <c r="S42" s="482"/>
      <c r="T42" s="478"/>
      <c r="U42" s="218">
        <f>SUM(I42:T42)</f>
        <v>1473.6</v>
      </c>
    </row>
    <row r="43" spans="1:21" ht="13.5">
      <c r="A43" s="120"/>
      <c r="B43" s="12"/>
      <c r="C43" s="409" t="s">
        <v>64</v>
      </c>
      <c r="D43" s="326"/>
      <c r="E43" s="410"/>
      <c r="F43" s="254">
        <v>0.5</v>
      </c>
      <c r="G43" s="138">
        <v>1558</v>
      </c>
      <c r="H43" s="137">
        <v>7</v>
      </c>
      <c r="I43" s="140">
        <v>779</v>
      </c>
      <c r="J43" s="350">
        <v>155.8</v>
      </c>
      <c r="K43" s="140"/>
      <c r="L43" s="559"/>
      <c r="M43" s="479"/>
      <c r="N43" s="478">
        <v>155.8</v>
      </c>
      <c r="O43" s="421"/>
      <c r="P43" s="478"/>
      <c r="Q43" s="480"/>
      <c r="R43" s="481"/>
      <c r="S43" s="482"/>
      <c r="T43" s="478"/>
      <c r="U43" s="88">
        <f>SUM(I43:T43)</f>
        <v>1090.6</v>
      </c>
    </row>
    <row r="44" spans="1:21" ht="13.5">
      <c r="A44" s="120">
        <v>18</v>
      </c>
      <c r="B44" s="12"/>
      <c r="C44" s="409" t="s">
        <v>66</v>
      </c>
      <c r="D44" s="326"/>
      <c r="E44" s="410"/>
      <c r="F44" s="254">
        <v>1</v>
      </c>
      <c r="G44" s="138">
        <v>1467</v>
      </c>
      <c r="H44" s="137">
        <v>6</v>
      </c>
      <c r="I44" s="140">
        <v>1467</v>
      </c>
      <c r="J44" s="350">
        <v>293.4</v>
      </c>
      <c r="K44" s="140"/>
      <c r="L44" s="559"/>
      <c r="M44" s="479"/>
      <c r="N44" s="478"/>
      <c r="O44" s="421"/>
      <c r="P44" s="478"/>
      <c r="Q44" s="480"/>
      <c r="R44" s="481"/>
      <c r="S44" s="482"/>
      <c r="T44" s="478"/>
      <c r="U44" s="323">
        <f>I44+J44+K44+L44+M44+N44+O44+P44+Q44+R44+S44+T44</f>
        <v>1760.4</v>
      </c>
    </row>
    <row r="45" spans="1:21" ht="13.5">
      <c r="A45" s="89">
        <v>19</v>
      </c>
      <c r="B45" s="12"/>
      <c r="C45" s="402" t="s">
        <v>59</v>
      </c>
      <c r="D45" s="335"/>
      <c r="E45" s="403"/>
      <c r="F45" s="254">
        <v>0.25</v>
      </c>
      <c r="G45" s="138">
        <v>1842</v>
      </c>
      <c r="H45" s="137">
        <v>10</v>
      </c>
      <c r="I45" s="478">
        <v>460.5</v>
      </c>
      <c r="J45" s="422">
        <v>92.1</v>
      </c>
      <c r="K45" s="478"/>
      <c r="L45" s="559"/>
      <c r="M45" s="479"/>
      <c r="N45" s="478">
        <v>92.1</v>
      </c>
      <c r="O45" s="421"/>
      <c r="P45" s="478"/>
      <c r="Q45" s="480"/>
      <c r="R45" s="481"/>
      <c r="S45" s="482"/>
      <c r="T45" s="478"/>
      <c r="U45" s="323">
        <f t="shared" si="1"/>
        <v>644.7</v>
      </c>
    </row>
    <row r="46" spans="1:21" ht="13.5">
      <c r="A46" s="89"/>
      <c r="B46" s="12"/>
      <c r="C46" s="419"/>
      <c r="D46" s="354"/>
      <c r="E46" s="420"/>
      <c r="F46" s="254">
        <v>0.25</v>
      </c>
      <c r="G46" s="138">
        <v>1842</v>
      </c>
      <c r="H46" s="137">
        <v>10</v>
      </c>
      <c r="I46" s="478">
        <v>460.5</v>
      </c>
      <c r="J46" s="422">
        <v>138.15</v>
      </c>
      <c r="K46" s="478"/>
      <c r="L46" s="559"/>
      <c r="M46" s="479"/>
      <c r="N46" s="478">
        <v>92.1</v>
      </c>
      <c r="O46" s="421"/>
      <c r="P46" s="478"/>
      <c r="Q46" s="480"/>
      <c r="R46" s="481"/>
      <c r="S46" s="482"/>
      <c r="T46" s="478"/>
      <c r="U46" s="323">
        <f>SUM(I46:T46)</f>
        <v>690.75</v>
      </c>
    </row>
    <row r="47" spans="1:21" ht="13.5">
      <c r="A47" s="89"/>
      <c r="B47" s="12"/>
      <c r="C47" s="419"/>
      <c r="D47" s="354"/>
      <c r="E47" s="420"/>
      <c r="F47" s="254">
        <v>0.25</v>
      </c>
      <c r="G47" s="138">
        <v>1842</v>
      </c>
      <c r="H47" s="137">
        <v>9</v>
      </c>
      <c r="I47" s="478">
        <v>460.5</v>
      </c>
      <c r="J47" s="422">
        <v>138.15</v>
      </c>
      <c r="K47" s="478"/>
      <c r="L47" s="559"/>
      <c r="M47" s="479"/>
      <c r="N47" s="478">
        <v>92.1</v>
      </c>
      <c r="O47" s="421"/>
      <c r="P47" s="478"/>
      <c r="Q47" s="480"/>
      <c r="R47" s="481"/>
      <c r="S47" s="482"/>
      <c r="T47" s="478"/>
      <c r="U47" s="323">
        <f>SUM(I47:T47)</f>
        <v>690.75</v>
      </c>
    </row>
    <row r="48" spans="1:21" ht="13.5">
      <c r="A48" s="89"/>
      <c r="B48" s="12"/>
      <c r="C48" s="419"/>
      <c r="D48" s="354"/>
      <c r="E48" s="420"/>
      <c r="F48" s="254">
        <v>0.25</v>
      </c>
      <c r="G48" s="138">
        <v>1751</v>
      </c>
      <c r="H48" s="137">
        <v>9</v>
      </c>
      <c r="I48" s="478">
        <v>437.75</v>
      </c>
      <c r="J48" s="422"/>
      <c r="K48" s="478"/>
      <c r="L48" s="559"/>
      <c r="M48" s="479"/>
      <c r="N48" s="478">
        <v>87.54</v>
      </c>
      <c r="O48" s="421"/>
      <c r="P48" s="478"/>
      <c r="Q48" s="480"/>
      <c r="R48" s="481"/>
      <c r="S48" s="482"/>
      <c r="T48" s="478"/>
      <c r="U48" s="323">
        <f>SUM(I48:T48)</f>
        <v>525.29</v>
      </c>
    </row>
    <row r="49" spans="1:21" ht="13.5">
      <c r="A49" s="120">
        <v>20</v>
      </c>
      <c r="B49" s="12"/>
      <c r="C49" s="419" t="s">
        <v>68</v>
      </c>
      <c r="D49" s="354"/>
      <c r="E49" s="420"/>
      <c r="F49" s="254">
        <v>1</v>
      </c>
      <c r="G49" s="138">
        <v>1383</v>
      </c>
      <c r="H49" s="137">
        <v>2</v>
      </c>
      <c r="I49" s="478">
        <v>1383</v>
      </c>
      <c r="J49" s="422"/>
      <c r="K49" s="478"/>
      <c r="L49" s="559"/>
      <c r="M49" s="479"/>
      <c r="N49" s="478"/>
      <c r="O49" s="421"/>
      <c r="P49" s="478"/>
      <c r="Q49" s="480"/>
      <c r="R49" s="481"/>
      <c r="S49" s="482"/>
      <c r="T49" s="478"/>
      <c r="U49" s="323">
        <f t="shared" si="1"/>
        <v>1383</v>
      </c>
    </row>
    <row r="50" spans="1:21" ht="13.5">
      <c r="A50" s="120">
        <v>21</v>
      </c>
      <c r="B50" s="12"/>
      <c r="C50" s="419" t="s">
        <v>67</v>
      </c>
      <c r="D50" s="354"/>
      <c r="E50" s="420"/>
      <c r="F50" s="254">
        <v>0.5</v>
      </c>
      <c r="G50" s="138">
        <v>1378</v>
      </c>
      <c r="H50" s="137">
        <v>1</v>
      </c>
      <c r="I50" s="478">
        <v>689</v>
      </c>
      <c r="J50" s="422"/>
      <c r="K50" s="478"/>
      <c r="L50" s="559"/>
      <c r="M50" s="479"/>
      <c r="N50" s="478"/>
      <c r="O50" s="421"/>
      <c r="P50" s="478"/>
      <c r="Q50" s="480"/>
      <c r="R50" s="481"/>
      <c r="S50" s="482"/>
      <c r="T50" s="478"/>
      <c r="U50" s="323">
        <v>689</v>
      </c>
    </row>
    <row r="51" spans="1:21" ht="13.5">
      <c r="A51" s="120">
        <v>22</v>
      </c>
      <c r="B51" s="12"/>
      <c r="C51" s="419" t="s">
        <v>194</v>
      </c>
      <c r="D51" s="354"/>
      <c r="E51" s="420"/>
      <c r="F51" s="254">
        <v>1</v>
      </c>
      <c r="G51" s="138">
        <v>1383</v>
      </c>
      <c r="H51" s="137">
        <v>2</v>
      </c>
      <c r="I51" s="478">
        <v>1383</v>
      </c>
      <c r="J51" s="422"/>
      <c r="K51" s="478"/>
      <c r="L51" s="559"/>
      <c r="M51" s="479"/>
      <c r="N51" s="478"/>
      <c r="O51" s="421"/>
      <c r="P51" s="478"/>
      <c r="Q51" s="480"/>
      <c r="R51" s="481"/>
      <c r="S51" s="482"/>
      <c r="T51" s="478"/>
      <c r="U51" s="323">
        <f>I51+J51+K51+L51+M51+N51+O51+P51+Q51+R51+S51+T51</f>
        <v>1383</v>
      </c>
    </row>
    <row r="52" spans="1:21" ht="13.5">
      <c r="A52" s="120">
        <v>23</v>
      </c>
      <c r="B52" s="12"/>
      <c r="C52" s="419" t="s">
        <v>58</v>
      </c>
      <c r="D52" s="354"/>
      <c r="E52" s="420"/>
      <c r="F52" s="254">
        <v>1</v>
      </c>
      <c r="G52" s="138">
        <v>1751</v>
      </c>
      <c r="H52" s="137">
        <v>9</v>
      </c>
      <c r="I52" s="478">
        <v>1751</v>
      </c>
      <c r="J52" s="422">
        <v>175.1</v>
      </c>
      <c r="K52" s="478"/>
      <c r="L52" s="559"/>
      <c r="M52" s="479"/>
      <c r="N52" s="478">
        <v>350.2</v>
      </c>
      <c r="O52" s="421"/>
      <c r="P52" s="478"/>
      <c r="Q52" s="480"/>
      <c r="R52" s="481"/>
      <c r="S52" s="482"/>
      <c r="T52" s="478"/>
      <c r="U52" s="323">
        <f t="shared" si="1"/>
        <v>2276.2999999999997</v>
      </c>
    </row>
    <row r="53" spans="1:21" ht="13.5">
      <c r="A53" s="120">
        <v>24</v>
      </c>
      <c r="B53" s="12"/>
      <c r="C53" s="402" t="s">
        <v>127</v>
      </c>
      <c r="D53" s="335"/>
      <c r="E53" s="403"/>
      <c r="F53" s="254">
        <v>4.75</v>
      </c>
      <c r="G53" s="138">
        <v>1413</v>
      </c>
      <c r="H53" s="137">
        <v>5</v>
      </c>
      <c r="I53" s="478">
        <v>6711.75</v>
      </c>
      <c r="J53" s="422"/>
      <c r="K53" s="478"/>
      <c r="L53" s="559"/>
      <c r="M53" s="479"/>
      <c r="N53" s="478"/>
      <c r="O53" s="421">
        <v>282.6</v>
      </c>
      <c r="P53" s="478"/>
      <c r="Q53" s="480"/>
      <c r="R53" s="481"/>
      <c r="S53" s="482"/>
      <c r="T53" s="478"/>
      <c r="U53" s="323">
        <f t="shared" si="1"/>
        <v>6994.35</v>
      </c>
    </row>
    <row r="54" spans="1:21" ht="13.5">
      <c r="A54" s="89">
        <v>25</v>
      </c>
      <c r="B54" s="12"/>
      <c r="C54" s="402" t="s">
        <v>260</v>
      </c>
      <c r="D54" s="335"/>
      <c r="E54" s="403"/>
      <c r="F54" s="254">
        <v>0.5</v>
      </c>
      <c r="G54" s="138">
        <v>2145</v>
      </c>
      <c r="H54" s="137">
        <v>12</v>
      </c>
      <c r="I54" s="478">
        <v>1072.5</v>
      </c>
      <c r="J54" s="422">
        <v>321.75</v>
      </c>
      <c r="K54" s="478"/>
      <c r="L54" s="559"/>
      <c r="M54" s="479"/>
      <c r="N54" s="478">
        <v>214.5</v>
      </c>
      <c r="O54" s="421"/>
      <c r="P54" s="478"/>
      <c r="Q54" s="480"/>
      <c r="R54" s="481"/>
      <c r="S54" s="482"/>
      <c r="T54" s="478"/>
      <c r="U54" s="323">
        <f>SUM(I54:T54)</f>
        <v>1608.75</v>
      </c>
    </row>
    <row r="55" spans="1:21" ht="13.5">
      <c r="A55" s="89">
        <v>26</v>
      </c>
      <c r="B55" s="12"/>
      <c r="C55" s="402" t="s">
        <v>70</v>
      </c>
      <c r="D55" s="335"/>
      <c r="E55" s="403"/>
      <c r="F55" s="254">
        <v>0.5</v>
      </c>
      <c r="G55" s="138">
        <v>2145</v>
      </c>
      <c r="H55" s="137">
        <v>12</v>
      </c>
      <c r="I55" s="478">
        <v>1072.5</v>
      </c>
      <c r="J55" s="422">
        <v>321.75</v>
      </c>
      <c r="K55" s="478"/>
      <c r="L55" s="559"/>
      <c r="M55" s="479"/>
      <c r="N55" s="478">
        <v>214.5</v>
      </c>
      <c r="O55" s="421"/>
      <c r="P55" s="478"/>
      <c r="Q55" s="480"/>
      <c r="R55" s="481"/>
      <c r="S55" s="482"/>
      <c r="T55" s="478"/>
      <c r="U55" s="323">
        <f t="shared" si="1"/>
        <v>1608.75</v>
      </c>
    </row>
    <row r="56" spans="1:21" ht="13.5">
      <c r="A56" s="89"/>
      <c r="B56" s="12"/>
      <c r="C56" s="402" t="s">
        <v>70</v>
      </c>
      <c r="D56" s="335"/>
      <c r="E56" s="403"/>
      <c r="F56" s="254">
        <v>1.25</v>
      </c>
      <c r="G56" s="138">
        <v>1751</v>
      </c>
      <c r="H56" s="137">
        <v>9</v>
      </c>
      <c r="I56" s="478">
        <v>2188.75</v>
      </c>
      <c r="J56" s="422">
        <v>218.87</v>
      </c>
      <c r="K56" s="478"/>
      <c r="L56" s="559"/>
      <c r="M56" s="479"/>
      <c r="N56" s="478">
        <v>437.74</v>
      </c>
      <c r="O56" s="421"/>
      <c r="P56" s="478"/>
      <c r="Q56" s="480"/>
      <c r="R56" s="481"/>
      <c r="S56" s="482"/>
      <c r="T56" s="478"/>
      <c r="U56" s="323">
        <f t="shared" si="1"/>
        <v>2845.3599999999997</v>
      </c>
    </row>
    <row r="57" spans="1:21" ht="13.5">
      <c r="A57" s="89"/>
      <c r="B57" s="12"/>
      <c r="C57" s="563" t="s">
        <v>70</v>
      </c>
      <c r="D57" s="335"/>
      <c r="E57" s="403"/>
      <c r="F57" s="254">
        <v>1</v>
      </c>
      <c r="G57" s="138">
        <v>1751</v>
      </c>
      <c r="H57" s="137">
        <v>9</v>
      </c>
      <c r="I57" s="478">
        <v>1751</v>
      </c>
      <c r="J57" s="422">
        <v>350.2</v>
      </c>
      <c r="K57" s="478"/>
      <c r="L57" s="559"/>
      <c r="M57" s="479"/>
      <c r="N57" s="478">
        <v>350.2</v>
      </c>
      <c r="O57" s="421"/>
      <c r="P57" s="478"/>
      <c r="Q57" s="480"/>
      <c r="R57" s="481"/>
      <c r="S57" s="482"/>
      <c r="T57" s="478"/>
      <c r="U57" s="323">
        <f t="shared" si="1"/>
        <v>2451.3999999999996</v>
      </c>
    </row>
    <row r="58" spans="1:21" ht="13.5">
      <c r="A58" s="89"/>
      <c r="B58" s="12"/>
      <c r="C58" s="402" t="s">
        <v>70</v>
      </c>
      <c r="D58" s="335"/>
      <c r="E58" s="403"/>
      <c r="F58" s="254">
        <v>1.25</v>
      </c>
      <c r="G58" s="138">
        <v>1751</v>
      </c>
      <c r="H58" s="137">
        <v>9</v>
      </c>
      <c r="I58" s="478">
        <v>2188.75</v>
      </c>
      <c r="J58" s="422">
        <v>218.87</v>
      </c>
      <c r="K58" s="478"/>
      <c r="L58" s="559"/>
      <c r="M58" s="479"/>
      <c r="N58" s="478">
        <v>437.74</v>
      </c>
      <c r="O58" s="421"/>
      <c r="P58" s="478"/>
      <c r="Q58" s="480"/>
      <c r="R58" s="481"/>
      <c r="S58" s="482"/>
      <c r="T58" s="478"/>
      <c r="U58" s="323">
        <f t="shared" si="1"/>
        <v>2845.3599999999997</v>
      </c>
    </row>
    <row r="59" spans="1:21" ht="13.5">
      <c r="A59" s="96"/>
      <c r="B59" s="12"/>
      <c r="C59" s="397" t="s">
        <v>70</v>
      </c>
      <c r="D59" s="398"/>
      <c r="E59" s="399"/>
      <c r="F59" s="254">
        <v>1.1</v>
      </c>
      <c r="G59" s="138">
        <v>1751</v>
      </c>
      <c r="H59" s="137">
        <v>9</v>
      </c>
      <c r="I59" s="478">
        <v>1926.1</v>
      </c>
      <c r="J59" s="422">
        <v>385.22</v>
      </c>
      <c r="K59" s="478"/>
      <c r="L59" s="559"/>
      <c r="M59" s="479"/>
      <c r="N59" s="478">
        <v>385.22</v>
      </c>
      <c r="O59" s="421"/>
      <c r="P59" s="478"/>
      <c r="Q59" s="421"/>
      <c r="R59" s="481"/>
      <c r="S59" s="482"/>
      <c r="T59" s="478"/>
      <c r="U59" s="323">
        <f t="shared" si="1"/>
        <v>2696.54</v>
      </c>
    </row>
    <row r="60" spans="1:21" ht="13.5">
      <c r="A60" s="89"/>
      <c r="B60" s="12"/>
      <c r="C60" s="397" t="s">
        <v>70</v>
      </c>
      <c r="D60" s="398"/>
      <c r="E60" s="399"/>
      <c r="F60" s="254">
        <v>1.1</v>
      </c>
      <c r="G60" s="138">
        <v>1751</v>
      </c>
      <c r="H60" s="137">
        <v>9</v>
      </c>
      <c r="I60" s="478">
        <v>1926.1</v>
      </c>
      <c r="J60" s="422">
        <v>385.22</v>
      </c>
      <c r="K60" s="478"/>
      <c r="L60" s="559"/>
      <c r="M60" s="479"/>
      <c r="N60" s="478">
        <v>385.22</v>
      </c>
      <c r="O60" s="421"/>
      <c r="P60" s="478"/>
      <c r="Q60" s="421"/>
      <c r="R60" s="481"/>
      <c r="S60" s="482"/>
      <c r="T60" s="478"/>
      <c r="U60" s="323">
        <f t="shared" si="1"/>
        <v>2696.54</v>
      </c>
    </row>
    <row r="61" spans="1:21" ht="13.5">
      <c r="A61" s="89"/>
      <c r="B61" s="12"/>
      <c r="C61" s="397" t="s">
        <v>70</v>
      </c>
      <c r="D61" s="398"/>
      <c r="E61" s="399"/>
      <c r="F61" s="254">
        <v>1</v>
      </c>
      <c r="G61" s="138">
        <v>1751</v>
      </c>
      <c r="H61" s="137">
        <v>9</v>
      </c>
      <c r="I61" s="478">
        <v>1751</v>
      </c>
      <c r="J61" s="422">
        <v>175.1</v>
      </c>
      <c r="K61" s="478"/>
      <c r="L61" s="559"/>
      <c r="M61" s="479"/>
      <c r="N61" s="478">
        <v>350.2</v>
      </c>
      <c r="O61" s="421"/>
      <c r="P61" s="478"/>
      <c r="Q61" s="421"/>
      <c r="R61" s="481"/>
      <c r="S61" s="482"/>
      <c r="T61" s="478"/>
      <c r="U61" s="323">
        <f t="shared" si="1"/>
        <v>2276.2999999999997</v>
      </c>
    </row>
    <row r="62" spans="1:21" ht="13.5">
      <c r="A62" s="89">
        <v>27</v>
      </c>
      <c r="B62" s="12"/>
      <c r="C62" s="397" t="s">
        <v>72</v>
      </c>
      <c r="D62" s="398"/>
      <c r="E62" s="399"/>
      <c r="F62" s="254"/>
      <c r="G62" s="138"/>
      <c r="H62" s="137"/>
      <c r="I62" s="478"/>
      <c r="J62" s="422"/>
      <c r="K62" s="478"/>
      <c r="L62" s="559"/>
      <c r="M62" s="479"/>
      <c r="N62" s="478"/>
      <c r="O62" s="421"/>
      <c r="P62" s="478"/>
      <c r="Q62" s="421"/>
      <c r="R62" s="481"/>
      <c r="S62" s="482"/>
      <c r="T62" s="478"/>
      <c r="U62" s="323"/>
    </row>
    <row r="63" spans="1:21" ht="13.5">
      <c r="A63" s="89"/>
      <c r="B63" s="12"/>
      <c r="C63" s="397" t="s">
        <v>73</v>
      </c>
      <c r="D63" s="398"/>
      <c r="E63" s="399"/>
      <c r="F63" s="254">
        <v>0.75</v>
      </c>
      <c r="G63" s="138">
        <v>1467</v>
      </c>
      <c r="H63" s="137">
        <v>6</v>
      </c>
      <c r="I63" s="478">
        <v>1100.25</v>
      </c>
      <c r="J63" s="422"/>
      <c r="K63" s="478"/>
      <c r="L63" s="559" t="s">
        <v>37</v>
      </c>
      <c r="M63" s="479"/>
      <c r="N63" s="478"/>
      <c r="O63" s="421"/>
      <c r="P63" s="478"/>
      <c r="Q63" s="421"/>
      <c r="R63" s="481"/>
      <c r="S63" s="482"/>
      <c r="T63" s="478"/>
      <c r="U63" s="323">
        <v>1100.25</v>
      </c>
    </row>
    <row r="64" spans="1:21" ht="13.5">
      <c r="A64" s="89">
        <v>28</v>
      </c>
      <c r="B64" s="12"/>
      <c r="C64" s="397" t="s">
        <v>66</v>
      </c>
      <c r="D64" s="398"/>
      <c r="E64" s="399"/>
      <c r="F64" s="254">
        <v>1</v>
      </c>
      <c r="G64" s="138">
        <v>1558</v>
      </c>
      <c r="H64" s="137">
        <v>7</v>
      </c>
      <c r="I64" s="478">
        <v>1558</v>
      </c>
      <c r="J64" s="422">
        <v>311.6</v>
      </c>
      <c r="K64" s="478"/>
      <c r="L64" s="559"/>
      <c r="M64" s="479"/>
      <c r="N64" s="478"/>
      <c r="O64" s="421"/>
      <c r="P64" s="478"/>
      <c r="Q64" s="421"/>
      <c r="R64" s="481"/>
      <c r="S64" s="482"/>
      <c r="T64" s="478"/>
      <c r="U64" s="323">
        <f>SUM(I64:T64)</f>
        <v>1869.6</v>
      </c>
    </row>
    <row r="65" spans="1:22" ht="13.5">
      <c r="A65" s="89">
        <v>30</v>
      </c>
      <c r="B65" s="12"/>
      <c r="C65" s="397" t="s">
        <v>63</v>
      </c>
      <c r="D65" s="398"/>
      <c r="E65" s="399"/>
      <c r="F65" s="254">
        <v>1</v>
      </c>
      <c r="G65" s="138">
        <v>1403</v>
      </c>
      <c r="H65" s="137">
        <v>4</v>
      </c>
      <c r="I65" s="478">
        <v>1403</v>
      </c>
      <c r="J65" s="422"/>
      <c r="K65" s="478"/>
      <c r="L65" s="559"/>
      <c r="M65" s="479"/>
      <c r="N65" s="478"/>
      <c r="O65" s="421"/>
      <c r="P65" s="478"/>
      <c r="Q65" s="421"/>
      <c r="R65" s="481"/>
      <c r="S65" s="482"/>
      <c r="T65" s="478"/>
      <c r="U65" s="323">
        <f>SUM(I65:T65)</f>
        <v>1403</v>
      </c>
      <c r="V65" s="2"/>
    </row>
    <row r="66" spans="1:22" ht="13.5">
      <c r="A66" s="89">
        <v>31</v>
      </c>
      <c r="B66" s="12"/>
      <c r="C66" s="397" t="s">
        <v>261</v>
      </c>
      <c r="D66" s="398"/>
      <c r="E66" s="399"/>
      <c r="F66" s="254"/>
      <c r="G66" s="138"/>
      <c r="H66" s="137"/>
      <c r="I66" s="478"/>
      <c r="J66" s="422"/>
      <c r="K66" s="478"/>
      <c r="L66" s="478"/>
      <c r="M66" s="479"/>
      <c r="N66" s="478"/>
      <c r="O66" s="421"/>
      <c r="P66" s="478"/>
      <c r="Q66" s="421"/>
      <c r="R66" s="481"/>
      <c r="S66" s="482"/>
      <c r="T66" s="478"/>
      <c r="U66" s="323"/>
      <c r="V66" s="2"/>
    </row>
    <row r="67" spans="1:22" ht="13.5">
      <c r="A67" s="89"/>
      <c r="B67" s="12"/>
      <c r="C67" s="397" t="s">
        <v>262</v>
      </c>
      <c r="D67" s="398"/>
      <c r="E67" s="399"/>
      <c r="F67" s="254">
        <v>1</v>
      </c>
      <c r="G67" s="138">
        <v>1413</v>
      </c>
      <c r="H67" s="137">
        <v>5</v>
      </c>
      <c r="I67" s="478">
        <v>1413</v>
      </c>
      <c r="J67" s="422"/>
      <c r="K67" s="174"/>
      <c r="L67" s="174"/>
      <c r="M67" s="485"/>
      <c r="N67" s="174"/>
      <c r="O67" s="175"/>
      <c r="P67" s="174"/>
      <c r="Q67" s="175"/>
      <c r="R67" s="486"/>
      <c r="S67" s="487"/>
      <c r="T67" s="174"/>
      <c r="U67" s="323">
        <v>1413</v>
      </c>
      <c r="V67" s="2"/>
    </row>
    <row r="68" spans="1:21" s="211" customFormat="1" ht="13.5">
      <c r="A68" s="564">
        <v>32</v>
      </c>
      <c r="B68" s="12"/>
      <c r="C68" s="425" t="s">
        <v>74</v>
      </c>
      <c r="D68" s="426"/>
      <c r="E68" s="427"/>
      <c r="F68" s="483">
        <v>26.87</v>
      </c>
      <c r="G68" s="416">
        <v>2014.85</v>
      </c>
      <c r="H68" s="459" t="s">
        <v>37</v>
      </c>
      <c r="I68" s="174">
        <v>54138.96</v>
      </c>
      <c r="J68" s="428">
        <v>14229.85</v>
      </c>
      <c r="K68" s="174">
        <v>5042.59</v>
      </c>
      <c r="L68" s="565">
        <v>7214.06</v>
      </c>
      <c r="M68" s="485">
        <v>1404.96</v>
      </c>
      <c r="N68" s="174">
        <v>11109.08</v>
      </c>
      <c r="O68" s="175"/>
      <c r="P68" s="174"/>
      <c r="Q68" s="175"/>
      <c r="R68" s="486"/>
      <c r="S68" s="487"/>
      <c r="T68" s="174">
        <v>1088.85</v>
      </c>
      <c r="U68" s="323">
        <f>SUM(I68:T68)</f>
        <v>94228.35</v>
      </c>
    </row>
    <row r="69" spans="1:21" ht="13.5">
      <c r="A69" s="204"/>
      <c r="B69" s="211"/>
      <c r="C69" s="378" t="s">
        <v>75</v>
      </c>
      <c r="D69" s="379"/>
      <c r="E69" s="379" t="s">
        <v>37</v>
      </c>
      <c r="F69" s="380">
        <f>SUM(F19:F68)</f>
        <v>84.07000000000001</v>
      </c>
      <c r="G69" s="381">
        <v>1691.69</v>
      </c>
      <c r="H69" s="380"/>
      <c r="I69" s="381">
        <f>SUM(I19:I68)</f>
        <v>142220.31</v>
      </c>
      <c r="J69" s="381">
        <f>SUM(J19:J68)</f>
        <v>20899.260000000002</v>
      </c>
      <c r="K69" s="381">
        <f aca="true" t="shared" si="2" ref="K69:T69">SUM(K19:K68)</f>
        <v>5042.59</v>
      </c>
      <c r="L69" s="381">
        <f t="shared" si="2"/>
        <v>7214.06</v>
      </c>
      <c r="M69" s="381">
        <f t="shared" si="2"/>
        <v>1404.96</v>
      </c>
      <c r="N69" s="381">
        <f t="shared" si="2"/>
        <v>16993.31</v>
      </c>
      <c r="O69" s="381">
        <f t="shared" si="2"/>
        <v>974.1</v>
      </c>
      <c r="P69" s="381">
        <f t="shared" si="2"/>
        <v>166</v>
      </c>
      <c r="Q69" s="381">
        <f t="shared" si="2"/>
        <v>3312</v>
      </c>
      <c r="R69" s="381">
        <f t="shared" si="2"/>
        <v>0</v>
      </c>
      <c r="S69" s="381">
        <f t="shared" si="2"/>
        <v>0</v>
      </c>
      <c r="T69" s="381">
        <f t="shared" si="2"/>
        <v>1088.85</v>
      </c>
      <c r="U69" s="381">
        <f>SUM(I69:T69)</f>
        <v>199315.44</v>
      </c>
    </row>
    <row r="70" spans="13:18" ht="12.75">
      <c r="M70" s="220"/>
      <c r="R70" s="221"/>
    </row>
    <row r="71" spans="13:18" ht="12.75">
      <c r="M71" s="220"/>
      <c r="N71" s="2" t="s">
        <v>263</v>
      </c>
      <c r="R71" s="221"/>
    </row>
    <row r="72" spans="9:18" ht="12.75">
      <c r="I72" s="5" t="s">
        <v>264</v>
      </c>
      <c r="L72" s="220"/>
      <c r="N72" s="3"/>
      <c r="O72" s="2"/>
      <c r="P72" s="6"/>
      <c r="Q72" s="221"/>
      <c r="R72" s="222"/>
    </row>
    <row r="73" spans="3:21" ht="18.75">
      <c r="C73" s="25" t="s">
        <v>35</v>
      </c>
      <c r="F73" s="17" t="s">
        <v>265</v>
      </c>
      <c r="H73" s="5"/>
      <c r="I73" s="2" t="s">
        <v>266</v>
      </c>
      <c r="J73" s="19" t="s">
        <v>78</v>
      </c>
      <c r="K73" s="1"/>
      <c r="L73" s="1"/>
      <c r="M73" s="1"/>
      <c r="N73" s="19" t="s">
        <v>79</v>
      </c>
      <c r="O73" s="1"/>
      <c r="P73" s="8"/>
      <c r="Q73" s="19" t="s">
        <v>80</v>
      </c>
      <c r="R73" s="8"/>
      <c r="S73" s="6"/>
      <c r="T73" s="17" t="s">
        <v>81</v>
      </c>
      <c r="U73" s="13"/>
    </row>
    <row r="74" spans="3:10" ht="18.75">
      <c r="C74" s="25"/>
      <c r="F74" s="17"/>
      <c r="J74" s="19"/>
    </row>
    <row r="75" ht="12.75">
      <c r="D75" s="223" t="s">
        <v>222</v>
      </c>
    </row>
    <row r="77" spans="4:7" ht="12.75">
      <c r="D77" s="223"/>
      <c r="E77" s="223"/>
      <c r="F77" s="224"/>
      <c r="G77" s="502"/>
    </row>
    <row r="83" ht="12.75">
      <c r="G83" s="225"/>
    </row>
    <row r="85" spans="7:14" ht="12.75">
      <c r="G85" s="225"/>
      <c r="N85" s="34"/>
    </row>
    <row r="87" spans="17:19" ht="12.75">
      <c r="Q87" s="227"/>
      <c r="R87" s="228"/>
      <c r="S87" s="229"/>
    </row>
    <row r="88" spans="6:19" ht="12.75">
      <c r="F88" s="226"/>
      <c r="Q88" s="185"/>
      <c r="R88" s="230"/>
      <c r="S88" s="34"/>
    </row>
  </sheetData>
  <sheetProtection selectLockedCells="1" selectUnlockedCells="1"/>
  <mergeCells count="3">
    <mergeCell ref="S9:T9"/>
    <mergeCell ref="C18:E18"/>
    <mergeCell ref="C39:E39"/>
  </mergeCells>
  <printOptions/>
  <pageMargins left="0" right="0" top="0.7479166666666667" bottom="0.3541666666666667" header="0.5118055555555555" footer="0.5118055555555555"/>
  <pageSetup horizontalDpi="300" verticalDpi="300" orientation="landscape" paperSize="9" scale="92"/>
  <rowBreaks count="1" manualBreakCount="1">
    <brk id="3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I66"/>
  <sheetViews>
    <sheetView zoomScale="125" zoomScaleNormal="125" zoomScaleSheetLayoutView="100" workbookViewId="0" topLeftCell="A3">
      <selection activeCell="V33" sqref="V33"/>
    </sheetView>
  </sheetViews>
  <sheetFormatPr defaultColWidth="9.33203125" defaultRowHeight="10.5"/>
  <cols>
    <col min="1" max="1" width="4.66015625" style="1" customWidth="1"/>
    <col min="2" max="2" width="0.1640625" style="1" customWidth="1"/>
    <col min="3" max="3" width="11.83203125" style="1" customWidth="1"/>
    <col min="5" max="5" width="9.83203125" style="1" customWidth="1"/>
    <col min="6" max="6" width="10.16015625" style="2" customWidth="1"/>
    <col min="7" max="7" width="11.5" style="3" customWidth="1"/>
    <col min="8" max="8" width="8" style="4" customWidth="1"/>
    <col min="9" max="9" width="11.5" style="5" customWidth="1"/>
    <col min="10" max="10" width="9.83203125" style="2" customWidth="1"/>
    <col min="11" max="11" width="11.33203125" style="2" customWidth="1"/>
    <col min="12" max="12" width="10.66015625" style="2" customWidth="1"/>
    <col min="13" max="13" width="9.16015625" style="2" customWidth="1"/>
    <col min="14" max="14" width="10.16015625" style="2" customWidth="1"/>
    <col min="15" max="15" width="10" style="3" customWidth="1"/>
    <col min="16" max="16" width="7" style="2" customWidth="1"/>
    <col min="17" max="17" width="8.5" style="6" customWidth="1"/>
    <col min="18" max="18" width="8.5" style="5" customWidth="1"/>
    <col min="19" max="19" width="9.33203125" style="2" customWidth="1"/>
    <col min="20" max="20" width="8.33203125" style="2" customWidth="1"/>
    <col min="21" max="21" width="12.83203125" style="2" customWidth="1"/>
  </cols>
  <sheetData>
    <row r="1" spans="1:35" s="12" customFormat="1" ht="10.5">
      <c r="A1" s="1"/>
      <c r="B1" s="1"/>
      <c r="C1" s="1"/>
      <c r="D1" s="26"/>
      <c r="E1" s="1"/>
      <c r="F1" s="2"/>
      <c r="G1" s="3"/>
      <c r="H1" s="4"/>
      <c r="I1" s="5"/>
      <c r="J1" s="2"/>
      <c r="K1" s="2"/>
      <c r="L1" s="2"/>
      <c r="M1" s="2"/>
      <c r="N1" s="2"/>
      <c r="O1" s="3"/>
      <c r="P1" s="2"/>
      <c r="Q1" s="6"/>
      <c r="R1" s="9"/>
      <c r="S1" s="2"/>
      <c r="T1" s="10"/>
      <c r="U1" s="2"/>
      <c r="V1" s="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s="12" customFormat="1" ht="18.75">
      <c r="A2" s="1"/>
      <c r="B2" s="1"/>
      <c r="C2" s="1"/>
      <c r="D2" s="26"/>
      <c r="E2" s="1"/>
      <c r="F2" s="2"/>
      <c r="G2" s="3"/>
      <c r="H2" s="4"/>
      <c r="I2" s="13" t="s">
        <v>0</v>
      </c>
      <c r="J2" s="14"/>
      <c r="K2" s="14"/>
      <c r="L2" s="2"/>
      <c r="M2" s="2"/>
      <c r="N2" s="2"/>
      <c r="O2" s="3"/>
      <c r="P2" s="2"/>
      <c r="Q2" s="6"/>
      <c r="R2" s="5"/>
      <c r="S2" s="2"/>
      <c r="T2" s="2"/>
      <c r="U2" s="2"/>
      <c r="V2" s="2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s="12" customFormat="1" ht="18.75">
      <c r="A3" s="1"/>
      <c r="B3" s="1"/>
      <c r="C3" s="1"/>
      <c r="D3" s="26"/>
      <c r="E3" s="1"/>
      <c r="F3" s="2"/>
      <c r="G3" s="3"/>
      <c r="H3" s="4"/>
      <c r="I3" s="5"/>
      <c r="J3" s="15"/>
      <c r="K3" s="2"/>
      <c r="L3" s="2"/>
      <c r="M3" s="2"/>
      <c r="N3" s="2"/>
      <c r="O3" s="3"/>
      <c r="P3" s="2"/>
      <c r="Q3" s="6"/>
      <c r="R3" s="5"/>
      <c r="S3" s="2"/>
      <c r="T3" s="2"/>
      <c r="U3" s="2"/>
      <c r="V3" s="2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s="12" customFormat="1" ht="18.75">
      <c r="A4" s="1"/>
      <c r="B4" s="1"/>
      <c r="C4" s="1"/>
      <c r="D4" s="26"/>
      <c r="E4" s="1"/>
      <c r="F4" s="2"/>
      <c r="G4" s="3"/>
      <c r="H4" s="4"/>
      <c r="I4" s="16" t="s">
        <v>1</v>
      </c>
      <c r="J4" s="15"/>
      <c r="K4" s="17"/>
      <c r="L4" s="17"/>
      <c r="M4" s="18"/>
      <c r="N4" s="2"/>
      <c r="O4" s="3"/>
      <c r="P4" s="2"/>
      <c r="Q4" s="6"/>
      <c r="R4" s="5"/>
      <c r="S4" s="2"/>
      <c r="T4" s="2"/>
      <c r="U4" s="2"/>
      <c r="V4" s="2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s="12" customFormat="1" ht="10.5">
      <c r="A5" s="1"/>
      <c r="B5" s="1"/>
      <c r="C5" s="1"/>
      <c r="D5" s="26"/>
      <c r="E5" s="1"/>
      <c r="F5" s="2"/>
      <c r="G5" s="3"/>
      <c r="H5" s="4"/>
      <c r="I5" s="5"/>
      <c r="J5" s="2"/>
      <c r="K5" s="2"/>
      <c r="L5" s="2"/>
      <c r="M5" s="2"/>
      <c r="N5" s="2"/>
      <c r="O5" s="3"/>
      <c r="P5" s="2"/>
      <c r="Q5" s="6"/>
      <c r="R5" s="5"/>
      <c r="S5" s="2"/>
      <c r="T5" s="2"/>
      <c r="U5" s="2"/>
      <c r="V5" s="2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s="12" customFormat="1" ht="10.5">
      <c r="A6" s="1"/>
      <c r="B6" s="1"/>
      <c r="C6" s="1"/>
      <c r="D6" s="26"/>
      <c r="E6" s="1"/>
      <c r="F6" s="2"/>
      <c r="G6" s="3"/>
      <c r="H6" s="4"/>
      <c r="I6" s="5"/>
      <c r="J6" s="2"/>
      <c r="K6" s="2"/>
      <c r="L6" s="2"/>
      <c r="M6" s="2"/>
      <c r="N6" s="2"/>
      <c r="O6" s="3"/>
      <c r="P6" s="2"/>
      <c r="Q6" s="6"/>
      <c r="R6" s="9"/>
      <c r="S6" s="10"/>
      <c r="T6" s="10"/>
      <c r="U6" s="2"/>
      <c r="V6" s="2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2" customFormat="1" ht="18.75">
      <c r="A7" s="1"/>
      <c r="B7" s="1"/>
      <c r="C7" s="7" t="s">
        <v>267</v>
      </c>
      <c r="D7" s="26"/>
      <c r="E7" s="26"/>
      <c r="F7" s="308"/>
      <c r="G7" s="3"/>
      <c r="H7" s="4"/>
      <c r="I7" s="5"/>
      <c r="J7" s="2"/>
      <c r="K7" s="2"/>
      <c r="L7" s="2"/>
      <c r="M7" s="2"/>
      <c r="N7" s="2"/>
      <c r="O7" s="3"/>
      <c r="P7" s="21"/>
      <c r="Q7" s="22" t="s">
        <v>3</v>
      </c>
      <c r="R7" s="5"/>
      <c r="S7" s="2"/>
      <c r="T7" s="2"/>
      <c r="U7" s="2"/>
      <c r="V7" s="2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s="12" customFormat="1" ht="15.75">
      <c r="A8" s="1"/>
      <c r="B8" s="1"/>
      <c r="C8" s="1"/>
      <c r="D8"/>
      <c r="E8" s="1"/>
      <c r="F8" s="2"/>
      <c r="G8" s="3"/>
      <c r="H8" s="4"/>
      <c r="I8" s="5"/>
      <c r="J8" s="2"/>
      <c r="K8" s="2"/>
      <c r="L8" s="2"/>
      <c r="M8" s="2"/>
      <c r="N8" s="18"/>
      <c r="O8" s="18"/>
      <c r="P8" s="18"/>
      <c r="Q8" s="18"/>
      <c r="R8" s="23" t="s">
        <v>4</v>
      </c>
      <c r="S8" s="24">
        <f>F46</f>
        <v>41.89</v>
      </c>
      <c r="T8" s="23"/>
      <c r="U8" s="2"/>
      <c r="V8" s="2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s="12" customFormat="1" ht="18.75">
      <c r="A9" s="1"/>
      <c r="B9" s="1"/>
      <c r="C9" s="25" t="s">
        <v>5</v>
      </c>
      <c r="D9" s="26"/>
      <c r="E9" s="1"/>
      <c r="F9" s="2"/>
      <c r="G9" s="27">
        <v>11</v>
      </c>
      <c r="H9" s="4"/>
      <c r="I9" s="5"/>
      <c r="J9" s="2"/>
      <c r="K9" s="2"/>
      <c r="L9" s="2"/>
      <c r="M9" s="2"/>
      <c r="N9" s="18"/>
      <c r="O9" s="18"/>
      <c r="P9" s="18"/>
      <c r="Q9" s="18"/>
      <c r="R9" s="23" t="s">
        <v>6</v>
      </c>
      <c r="S9" s="28">
        <f>U46</f>
        <v>103777.17</v>
      </c>
      <c r="T9" s="28"/>
      <c r="U9" s="29" t="s">
        <v>7</v>
      </c>
      <c r="V9" s="2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s="12" customFormat="1" ht="18.75">
      <c r="A10" s="1"/>
      <c r="B10" s="1"/>
      <c r="C10" s="25" t="s">
        <v>8</v>
      </c>
      <c r="D10" s="26"/>
      <c r="E10" s="1"/>
      <c r="F10" s="2"/>
      <c r="G10" s="27">
        <v>125</v>
      </c>
      <c r="H10" s="4"/>
      <c r="I10" s="5"/>
      <c r="J10" s="2"/>
      <c r="K10" s="2"/>
      <c r="L10" s="2"/>
      <c r="M10" s="2"/>
      <c r="N10" s="2"/>
      <c r="O10" s="3"/>
      <c r="P10" s="2"/>
      <c r="Q10" s="6"/>
      <c r="R10" s="5"/>
      <c r="S10" s="30"/>
      <c r="T10" s="2"/>
      <c r="U10" s="2"/>
      <c r="V10" s="2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s="12" customFormat="1" ht="18.75">
      <c r="A11" s="1"/>
      <c r="B11" s="1"/>
      <c r="C11" s="19"/>
      <c r="D11" s="19"/>
      <c r="E11" s="19"/>
      <c r="F11" s="2"/>
      <c r="G11" s="27"/>
      <c r="H11" s="4"/>
      <c r="I11" s="5"/>
      <c r="J11" s="2"/>
      <c r="K11" s="2"/>
      <c r="L11" s="2"/>
      <c r="M11" s="2"/>
      <c r="N11" s="31" t="s">
        <v>87</v>
      </c>
      <c r="O11" s="32"/>
      <c r="P11" s="32"/>
      <c r="Q11" s="32"/>
      <c r="R11" s="32"/>
      <c r="S11" s="24" t="s">
        <v>268</v>
      </c>
      <c r="T11" s="33" t="s">
        <v>269</v>
      </c>
      <c r="U11" s="18"/>
      <c r="V11" s="2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s="12" customFormat="1" ht="18.75">
      <c r="A12" s="1"/>
      <c r="B12" s="1"/>
      <c r="C12" s="19"/>
      <c r="D12" s="19"/>
      <c r="E12" s="1"/>
      <c r="F12" s="2"/>
      <c r="G12" s="27"/>
      <c r="H12" s="4"/>
      <c r="I12" s="5"/>
      <c r="J12" s="2"/>
      <c r="K12" s="2"/>
      <c r="L12" s="2"/>
      <c r="M12" s="2"/>
      <c r="N12" s="5"/>
      <c r="O12" s="2"/>
      <c r="P12" s="2"/>
      <c r="Q12" s="2"/>
      <c r="R12" s="2"/>
      <c r="S12" s="2"/>
      <c r="T12" s="23"/>
      <c r="U12" s="2"/>
      <c r="V12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s="12" customFormat="1" ht="18.75">
      <c r="A13" s="1"/>
      <c r="B13" s="1"/>
      <c r="C13" s="25"/>
      <c r="D13"/>
      <c r="E13" s="1"/>
      <c r="F13" s="34"/>
      <c r="G13" s="3"/>
      <c r="H13" s="4"/>
      <c r="I13" s="5"/>
      <c r="J13" s="2"/>
      <c r="K13" s="2"/>
      <c r="L13" s="2"/>
      <c r="M13" s="2"/>
      <c r="N13" s="35"/>
      <c r="O13" s="18"/>
      <c r="P13" s="18"/>
      <c r="Q13" s="18"/>
      <c r="R13" s="18"/>
      <c r="S13" s="18"/>
      <c r="T13" s="23"/>
      <c r="U13" s="2"/>
      <c r="V13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s="12" customFormat="1" ht="30" customHeight="1">
      <c r="A14" s="1"/>
      <c r="B14" s="1"/>
      <c r="C14" s="25" t="s">
        <v>13</v>
      </c>
      <c r="D14"/>
      <c r="E14" s="1"/>
      <c r="F14" s="2"/>
      <c r="G14" s="3"/>
      <c r="H14" s="4"/>
      <c r="I14" s="5"/>
      <c r="J14" s="2"/>
      <c r="K14" s="2"/>
      <c r="L14" s="2"/>
      <c r="M14" s="2"/>
      <c r="N14" s="2"/>
      <c r="O14" s="36" t="s">
        <v>270</v>
      </c>
      <c r="P14" s="37"/>
      <c r="Q14" s="38"/>
      <c r="R14" s="39"/>
      <c r="S14" s="36"/>
      <c r="T14" s="10"/>
      <c r="U14" s="2"/>
      <c r="V14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s="12" customFormat="1" ht="0.75" customHeight="1">
      <c r="A15" s="1"/>
      <c r="B15" s="1"/>
      <c r="C15" s="1"/>
      <c r="D15"/>
      <c r="E15" s="1"/>
      <c r="F15" s="2"/>
      <c r="G15" s="3"/>
      <c r="H15" s="4"/>
      <c r="I15" s="5"/>
      <c r="J15" s="2"/>
      <c r="K15" s="2"/>
      <c r="L15" s="2"/>
      <c r="M15" s="2"/>
      <c r="N15" s="2"/>
      <c r="O15" s="2"/>
      <c r="P15" s="40"/>
      <c r="Q15" s="41"/>
      <c r="R15" s="42"/>
      <c r="S15" s="2"/>
      <c r="T15" s="2"/>
      <c r="U15" s="2"/>
      <c r="V15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s="12" customFormat="1" ht="0.75" customHeight="1">
      <c r="A16" s="43"/>
      <c r="B16" s="43"/>
      <c r="C16" s="43"/>
      <c r="D16" s="43"/>
      <c r="E16" s="43"/>
      <c r="F16" s="44"/>
      <c r="G16" s="45"/>
      <c r="H16" s="46"/>
      <c r="I16" s="47"/>
      <c r="J16" s="44"/>
      <c r="K16" s="44"/>
      <c r="L16" s="44"/>
      <c r="M16" s="44"/>
      <c r="N16" s="44"/>
      <c r="O16" s="45"/>
      <c r="P16" s="44"/>
      <c r="Q16" s="48"/>
      <c r="R16" s="47"/>
      <c r="S16" s="44"/>
      <c r="T16" s="44"/>
      <c r="U16" s="2"/>
      <c r="V16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s="12" customFormat="1" ht="11.25">
      <c r="A17" s="49"/>
      <c r="B17" s="11"/>
      <c r="C17" s="50"/>
      <c r="D17" s="51"/>
      <c r="E17" s="52"/>
      <c r="F17" s="53"/>
      <c r="G17" s="54"/>
      <c r="H17" s="55"/>
      <c r="I17" s="56"/>
      <c r="J17" s="389"/>
      <c r="K17" s="58"/>
      <c r="L17" s="58" t="s">
        <v>15</v>
      </c>
      <c r="M17" s="59"/>
      <c r="N17" s="60"/>
      <c r="O17" s="61"/>
      <c r="P17" s="58"/>
      <c r="Q17" s="62" t="s">
        <v>16</v>
      </c>
      <c r="R17" s="63"/>
      <c r="S17" s="64"/>
      <c r="T17" s="65"/>
      <c r="U17" s="53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21" ht="53.25">
      <c r="A18" s="66" t="s">
        <v>17</v>
      </c>
      <c r="B18" s="67"/>
      <c r="C18" s="68" t="s">
        <v>18</v>
      </c>
      <c r="D18" s="68"/>
      <c r="E18" s="68"/>
      <c r="F18" s="69" t="s">
        <v>19</v>
      </c>
      <c r="G18" s="69" t="s">
        <v>20</v>
      </c>
      <c r="H18" s="70" t="s">
        <v>21</v>
      </c>
      <c r="I18" s="71" t="s">
        <v>22</v>
      </c>
      <c r="J18" s="72" t="s">
        <v>23</v>
      </c>
      <c r="K18" s="73" t="s">
        <v>24</v>
      </c>
      <c r="L18" s="73" t="s">
        <v>25</v>
      </c>
      <c r="M18" s="73" t="s">
        <v>26</v>
      </c>
      <c r="N18" s="73" t="s">
        <v>27</v>
      </c>
      <c r="O18" s="73" t="s">
        <v>28</v>
      </c>
      <c r="P18" s="73" t="s">
        <v>91</v>
      </c>
      <c r="Q18" s="74" t="s">
        <v>30</v>
      </c>
      <c r="R18" s="74" t="s">
        <v>31</v>
      </c>
      <c r="S18" s="313" t="s">
        <v>245</v>
      </c>
      <c r="T18" s="73" t="s">
        <v>271</v>
      </c>
      <c r="U18" s="69" t="s">
        <v>34</v>
      </c>
    </row>
    <row r="19" spans="1:21" ht="13.5">
      <c r="A19" s="314">
        <v>1</v>
      </c>
      <c r="C19" s="315" t="s">
        <v>35</v>
      </c>
      <c r="D19" s="315"/>
      <c r="E19" s="315"/>
      <c r="F19" s="283">
        <v>1</v>
      </c>
      <c r="G19" s="284">
        <v>2297</v>
      </c>
      <c r="H19" s="283">
        <v>13</v>
      </c>
      <c r="I19" s="286">
        <v>2297</v>
      </c>
      <c r="J19" s="285">
        <v>689.1</v>
      </c>
      <c r="K19" s="286"/>
      <c r="L19" s="286"/>
      <c r="M19" s="318"/>
      <c r="N19" s="285">
        <v>459.4</v>
      </c>
      <c r="O19" s="285"/>
      <c r="P19" s="286"/>
      <c r="Q19" s="287"/>
      <c r="R19" s="320"/>
      <c r="S19" s="321"/>
      <c r="T19" s="286"/>
      <c r="U19" s="323">
        <f>I19+J19+K19+L19+M19+N19+O19+P19+Q19+R19+S19+T19</f>
        <v>3445.5</v>
      </c>
    </row>
    <row r="20" spans="1:21" ht="13.5">
      <c r="A20" s="89">
        <v>2</v>
      </c>
      <c r="C20" s="324" t="s">
        <v>94</v>
      </c>
      <c r="D20" s="324"/>
      <c r="E20" s="324"/>
      <c r="F20" s="109">
        <v>1</v>
      </c>
      <c r="G20" s="110">
        <v>2182.15</v>
      </c>
      <c r="H20" s="93">
        <v>-0.05</v>
      </c>
      <c r="I20" s="325">
        <v>2182.15</v>
      </c>
      <c r="J20" s="202">
        <v>654.65</v>
      </c>
      <c r="K20" s="92"/>
      <c r="L20" s="92"/>
      <c r="M20" s="92"/>
      <c r="N20" s="202">
        <v>436.42</v>
      </c>
      <c r="O20" s="92"/>
      <c r="P20" s="92"/>
      <c r="Q20" s="92"/>
      <c r="R20" s="92"/>
      <c r="S20" s="92"/>
      <c r="T20" s="92"/>
      <c r="U20" s="323">
        <f>I20+J20+K20+L20+M20+N20+O20+P20+Q20+R20+S20+T20</f>
        <v>3273.2200000000003</v>
      </c>
    </row>
    <row r="21" spans="1:21" ht="13.5">
      <c r="A21" s="89"/>
      <c r="C21" s="324" t="s">
        <v>125</v>
      </c>
      <c r="D21" s="324"/>
      <c r="E21" s="324"/>
      <c r="F21" s="109">
        <v>0.5</v>
      </c>
      <c r="G21" s="110">
        <v>2067.3</v>
      </c>
      <c r="H21" s="93">
        <v>-0.1</v>
      </c>
      <c r="I21" s="325">
        <v>1033.65</v>
      </c>
      <c r="J21" s="202">
        <v>310.1</v>
      </c>
      <c r="K21" s="92"/>
      <c r="L21" s="92"/>
      <c r="M21" s="92"/>
      <c r="N21" s="202">
        <v>206.72</v>
      </c>
      <c r="O21" s="92"/>
      <c r="P21" s="92"/>
      <c r="Q21" s="92"/>
      <c r="R21" s="92"/>
      <c r="S21" s="92"/>
      <c r="T21" s="92"/>
      <c r="U21" s="323">
        <f>SUM(I21:T21)</f>
        <v>1550.4700000000003</v>
      </c>
    </row>
    <row r="22" spans="1:21" ht="13.5">
      <c r="A22" s="120">
        <v>3</v>
      </c>
      <c r="B22" s="11"/>
      <c r="C22" s="335" t="s">
        <v>40</v>
      </c>
      <c r="D22" s="335"/>
      <c r="E22" s="335"/>
      <c r="F22" s="199">
        <v>1</v>
      </c>
      <c r="G22" s="200">
        <v>1751</v>
      </c>
      <c r="H22" s="123">
        <v>9</v>
      </c>
      <c r="I22" s="336">
        <v>1751</v>
      </c>
      <c r="J22" s="337"/>
      <c r="K22" s="200"/>
      <c r="L22" s="200"/>
      <c r="M22" s="200"/>
      <c r="N22" s="337">
        <v>350.2</v>
      </c>
      <c r="O22" s="200"/>
      <c r="P22" s="200"/>
      <c r="Q22" s="200"/>
      <c r="R22" s="200"/>
      <c r="S22" s="200"/>
      <c r="T22" s="200"/>
      <c r="U22" s="323">
        <f aca="true" t="shared" si="0" ref="U22:U27">I22+J22+K22+L22+M22+N22+O22+P22+Q22+R22+S22+T22</f>
        <v>2101.2</v>
      </c>
    </row>
    <row r="23" spans="1:21" ht="13.5">
      <c r="A23" s="120">
        <v>4</v>
      </c>
      <c r="C23" s="335" t="s">
        <v>58</v>
      </c>
      <c r="D23" s="335"/>
      <c r="E23" s="335"/>
      <c r="F23" s="123">
        <v>0.25</v>
      </c>
      <c r="G23" s="124">
        <v>1751</v>
      </c>
      <c r="H23" s="123">
        <v>9</v>
      </c>
      <c r="I23" s="126">
        <v>437.75</v>
      </c>
      <c r="J23" s="127">
        <v>43.78</v>
      </c>
      <c r="K23" s="126"/>
      <c r="L23" s="126"/>
      <c r="M23" s="341"/>
      <c r="N23" s="127">
        <v>87.54</v>
      </c>
      <c r="O23" s="127"/>
      <c r="P23" s="126"/>
      <c r="Q23" s="129"/>
      <c r="R23" s="343"/>
      <c r="S23" s="336"/>
      <c r="T23" s="126"/>
      <c r="U23" s="323">
        <f t="shared" si="0"/>
        <v>569.0699999999999</v>
      </c>
    </row>
    <row r="24" spans="1:21" s="11" customFormat="1" ht="13.5">
      <c r="A24" s="120">
        <v>5</v>
      </c>
      <c r="B24" s="84"/>
      <c r="C24" s="335" t="s">
        <v>96</v>
      </c>
      <c r="D24" s="335"/>
      <c r="E24" s="335"/>
      <c r="F24" s="123">
        <v>0.5</v>
      </c>
      <c r="G24" s="124">
        <v>1660</v>
      </c>
      <c r="H24" s="123">
        <v>8</v>
      </c>
      <c r="I24" s="126">
        <v>830</v>
      </c>
      <c r="J24" s="127">
        <v>166</v>
      </c>
      <c r="K24" s="126"/>
      <c r="L24" s="126"/>
      <c r="M24" s="341"/>
      <c r="N24" s="127">
        <v>166</v>
      </c>
      <c r="O24" s="127"/>
      <c r="P24" s="126">
        <v>83</v>
      </c>
      <c r="Q24" s="129"/>
      <c r="R24" s="343"/>
      <c r="S24" s="336"/>
      <c r="T24" s="126"/>
      <c r="U24" s="323">
        <f t="shared" si="0"/>
        <v>1245</v>
      </c>
    </row>
    <row r="25" spans="1:21" ht="13.5">
      <c r="A25" s="344">
        <v>6</v>
      </c>
      <c r="B25" s="159"/>
      <c r="C25" s="326" t="s">
        <v>43</v>
      </c>
      <c r="D25" s="326"/>
      <c r="E25" s="326"/>
      <c r="F25" s="345">
        <v>1</v>
      </c>
      <c r="G25" s="346">
        <v>1467</v>
      </c>
      <c r="H25" s="345">
        <v>6</v>
      </c>
      <c r="I25" s="112">
        <v>1467</v>
      </c>
      <c r="J25" s="113"/>
      <c r="K25" s="112"/>
      <c r="L25" s="112"/>
      <c r="M25" s="330"/>
      <c r="N25" s="113"/>
      <c r="O25" s="113"/>
      <c r="P25" s="112"/>
      <c r="Q25" s="195"/>
      <c r="R25" s="332"/>
      <c r="S25" s="333"/>
      <c r="T25" s="112"/>
      <c r="U25" s="323">
        <f t="shared" si="0"/>
        <v>1467</v>
      </c>
    </row>
    <row r="26" spans="1:21" ht="13.5">
      <c r="A26" s="120">
        <v>7</v>
      </c>
      <c r="B26" s="12"/>
      <c r="C26" s="335" t="s">
        <v>112</v>
      </c>
      <c r="D26" s="335"/>
      <c r="E26" s="335"/>
      <c r="F26" s="123">
        <v>1</v>
      </c>
      <c r="G26" s="124">
        <v>1413</v>
      </c>
      <c r="H26" s="123">
        <v>5</v>
      </c>
      <c r="I26" s="126">
        <v>1413</v>
      </c>
      <c r="J26" s="127"/>
      <c r="K26" s="126"/>
      <c r="L26" s="126"/>
      <c r="M26" s="341"/>
      <c r="N26" s="126"/>
      <c r="O26" s="127"/>
      <c r="P26" s="126"/>
      <c r="Q26" s="129"/>
      <c r="R26" s="343"/>
      <c r="S26" s="336"/>
      <c r="T26" s="126"/>
      <c r="U26" s="323">
        <f t="shared" si="0"/>
        <v>1413</v>
      </c>
    </row>
    <row r="27" spans="1:21" ht="13.5">
      <c r="A27" s="89">
        <v>8</v>
      </c>
      <c r="B27" s="12"/>
      <c r="C27" s="324" t="s">
        <v>98</v>
      </c>
      <c r="D27" s="324"/>
      <c r="E27" s="324"/>
      <c r="F27" s="109">
        <v>0.5</v>
      </c>
      <c r="G27" s="110">
        <v>1413</v>
      </c>
      <c r="H27" s="109">
        <v>5</v>
      </c>
      <c r="I27" s="140">
        <v>706.5</v>
      </c>
      <c r="J27" s="141"/>
      <c r="K27" s="140"/>
      <c r="L27" s="140"/>
      <c r="M27" s="325"/>
      <c r="N27" s="140"/>
      <c r="O27" s="141"/>
      <c r="P27" s="140"/>
      <c r="Q27" s="143"/>
      <c r="R27" s="351"/>
      <c r="S27" s="352"/>
      <c r="T27" s="140"/>
      <c r="U27" s="323">
        <f t="shared" si="0"/>
        <v>706.5</v>
      </c>
    </row>
    <row r="28" spans="1:21" ht="13.5">
      <c r="A28" s="96" t="s">
        <v>37</v>
      </c>
      <c r="B28" s="12"/>
      <c r="C28" s="326" t="s">
        <v>178</v>
      </c>
      <c r="D28" s="326"/>
      <c r="E28" s="326"/>
      <c r="F28" s="133" t="s">
        <v>37</v>
      </c>
      <c r="G28" s="134"/>
      <c r="H28" s="133" t="s">
        <v>37</v>
      </c>
      <c r="I28" s="112"/>
      <c r="J28" s="113"/>
      <c r="K28" s="112"/>
      <c r="L28" s="112"/>
      <c r="M28" s="330"/>
      <c r="N28" s="112"/>
      <c r="O28" s="113"/>
      <c r="P28" s="112"/>
      <c r="Q28" s="195"/>
      <c r="R28" s="332"/>
      <c r="S28" s="333"/>
      <c r="T28" s="112"/>
      <c r="U28" s="323"/>
    </row>
    <row r="29" spans="1:21" ht="13.5">
      <c r="A29" s="89">
        <v>9</v>
      </c>
      <c r="B29" s="12"/>
      <c r="C29" s="324" t="s">
        <v>100</v>
      </c>
      <c r="D29" s="324"/>
      <c r="E29" s="324"/>
      <c r="F29" s="109">
        <v>5.5</v>
      </c>
      <c r="G29" s="110">
        <v>1383</v>
      </c>
      <c r="H29" s="109">
        <v>2</v>
      </c>
      <c r="I29" s="140">
        <v>7606.5</v>
      </c>
      <c r="J29" s="141"/>
      <c r="K29" s="140"/>
      <c r="L29" s="140"/>
      <c r="M29" s="325"/>
      <c r="N29" s="140"/>
      <c r="O29" s="141">
        <v>276.6</v>
      </c>
      <c r="P29" s="140"/>
      <c r="Q29" s="143"/>
      <c r="R29" s="351"/>
      <c r="S29" s="352"/>
      <c r="T29" s="140"/>
      <c r="U29" s="323">
        <f>I29+J29+K29+L29+M29+N29+O29+P29+Q29+R29+S29+T29</f>
        <v>7883.1</v>
      </c>
    </row>
    <row r="30" spans="1:21" ht="12.75" customHeight="1">
      <c r="A30" s="96" t="s">
        <v>37</v>
      </c>
      <c r="B30" s="12"/>
      <c r="C30" s="326" t="s">
        <v>101</v>
      </c>
      <c r="D30" s="326"/>
      <c r="E30" s="326"/>
      <c r="F30" s="133" t="s">
        <v>37</v>
      </c>
      <c r="G30" s="134"/>
      <c r="H30" s="133" t="s">
        <v>37</v>
      </c>
      <c r="I30" s="112"/>
      <c r="J30" s="113"/>
      <c r="K30" s="112"/>
      <c r="L30" s="112"/>
      <c r="M30" s="330"/>
      <c r="N30" s="112"/>
      <c r="O30" s="113"/>
      <c r="P30" s="112"/>
      <c r="Q30" s="195"/>
      <c r="R30" s="332"/>
      <c r="S30" s="333"/>
      <c r="T30" s="112"/>
      <c r="U30" s="323"/>
    </row>
    <row r="31" spans="1:21" ht="12.75" customHeight="1">
      <c r="A31" s="96">
        <v>10</v>
      </c>
      <c r="B31" s="12"/>
      <c r="C31" s="326" t="s">
        <v>272</v>
      </c>
      <c r="D31" s="326"/>
      <c r="E31" s="326"/>
      <c r="F31" s="133">
        <v>0.5</v>
      </c>
      <c r="G31" s="134">
        <v>1751</v>
      </c>
      <c r="H31" s="133">
        <v>9</v>
      </c>
      <c r="I31" s="112">
        <v>875.5</v>
      </c>
      <c r="J31" s="113">
        <v>262.65</v>
      </c>
      <c r="K31" s="112"/>
      <c r="L31" s="112"/>
      <c r="M31" s="330"/>
      <c r="N31" s="112">
        <v>175.1</v>
      </c>
      <c r="O31" s="113"/>
      <c r="P31" s="112"/>
      <c r="Q31" s="195"/>
      <c r="R31" s="332"/>
      <c r="S31" s="333"/>
      <c r="T31" s="112"/>
      <c r="U31" s="323">
        <f>SUM(I31:T31)</f>
        <v>1313.25</v>
      </c>
    </row>
    <row r="32" spans="1:21" ht="13.5">
      <c r="A32" s="120">
        <v>11</v>
      </c>
      <c r="B32" s="12"/>
      <c r="C32" s="335" t="s">
        <v>52</v>
      </c>
      <c r="D32" s="335"/>
      <c r="E32" s="335"/>
      <c r="F32" s="133">
        <v>3</v>
      </c>
      <c r="G32" s="134">
        <v>1378</v>
      </c>
      <c r="H32" s="133">
        <v>1</v>
      </c>
      <c r="I32" s="330">
        <v>4134</v>
      </c>
      <c r="J32" s="146"/>
      <c r="K32" s="148"/>
      <c r="L32" s="148"/>
      <c r="M32" s="148"/>
      <c r="N32" s="148"/>
      <c r="O32" s="148"/>
      <c r="P32" s="148"/>
      <c r="Q32" s="148">
        <v>828</v>
      </c>
      <c r="R32" s="148"/>
      <c r="S32" s="148"/>
      <c r="T32" s="148"/>
      <c r="U32" s="323">
        <f>I32+J32+K32+L32+M32+N32+O32+P32+Q32+R32+S32+T32</f>
        <v>4962</v>
      </c>
    </row>
    <row r="33" spans="1:21" ht="12.75">
      <c r="A33" s="83">
        <v>12</v>
      </c>
      <c r="B33" s="84"/>
      <c r="C33" s="354" t="s">
        <v>53</v>
      </c>
      <c r="D33" s="354"/>
      <c r="E33" s="354"/>
      <c r="F33" s="137">
        <v>1</v>
      </c>
      <c r="G33" s="138">
        <v>1378</v>
      </c>
      <c r="H33" s="137">
        <v>1</v>
      </c>
      <c r="I33" s="478">
        <v>1378</v>
      </c>
      <c r="J33" s="421"/>
      <c r="K33" s="478"/>
      <c r="L33" s="478"/>
      <c r="M33" s="479"/>
      <c r="N33" s="478"/>
      <c r="O33" s="421"/>
      <c r="P33" s="478"/>
      <c r="Q33" s="480"/>
      <c r="R33" s="481"/>
      <c r="S33" s="482"/>
      <c r="T33" s="478"/>
      <c r="U33" s="88">
        <f>I33+J33+K33+L33+M33+N33+O33+P33+Q33+R33+S33+T33</f>
        <v>1378</v>
      </c>
    </row>
    <row r="34" spans="1:21" ht="13.5">
      <c r="A34" s="167">
        <v>13</v>
      </c>
      <c r="B34" s="168"/>
      <c r="C34" s="426" t="s">
        <v>55</v>
      </c>
      <c r="D34" s="426"/>
      <c r="E34" s="426"/>
      <c r="F34" s="171">
        <v>1</v>
      </c>
      <c r="G34" s="172">
        <v>1403</v>
      </c>
      <c r="H34" s="171">
        <v>4</v>
      </c>
      <c r="I34" s="174">
        <v>1403</v>
      </c>
      <c r="J34" s="175"/>
      <c r="K34" s="174"/>
      <c r="L34" s="174"/>
      <c r="M34" s="485"/>
      <c r="N34" s="174"/>
      <c r="O34" s="175"/>
      <c r="P34" s="174"/>
      <c r="Q34" s="176"/>
      <c r="R34" s="485"/>
      <c r="S34" s="487"/>
      <c r="T34" s="174"/>
      <c r="U34" s="259">
        <f>I34+J34+K34+L34+M34+N34+O34+P34+Q34+R34+S34+T34</f>
        <v>1403</v>
      </c>
    </row>
    <row r="35" spans="1:21" ht="15" customHeight="1">
      <c r="A35" s="291"/>
      <c r="B35" s="43"/>
      <c r="C35" s="260"/>
      <c r="D35" s="245"/>
      <c r="E35" s="261"/>
      <c r="F35" s="359"/>
      <c r="G35" s="361"/>
      <c r="H35" s="560"/>
      <c r="I35" s="561"/>
      <c r="J35" s="187"/>
      <c r="K35" s="58"/>
      <c r="L35" s="58" t="s">
        <v>15</v>
      </c>
      <c r="M35" s="59"/>
      <c r="N35" s="60"/>
      <c r="O35" s="61"/>
      <c r="P35" s="58"/>
      <c r="Q35" s="62" t="s">
        <v>16</v>
      </c>
      <c r="R35" s="63"/>
      <c r="S35" s="64"/>
      <c r="T35" s="65"/>
      <c r="U35" s="361"/>
    </row>
    <row r="36" spans="1:21" ht="53.25">
      <c r="A36" s="510" t="s">
        <v>17</v>
      </c>
      <c r="B36" s="67"/>
      <c r="C36" s="511" t="s">
        <v>18</v>
      </c>
      <c r="D36" s="511"/>
      <c r="E36" s="511"/>
      <c r="F36" s="73" t="s">
        <v>19</v>
      </c>
      <c r="G36" s="73"/>
      <c r="H36" s="512" t="s">
        <v>21</v>
      </c>
      <c r="I36" s="74" t="s">
        <v>22</v>
      </c>
      <c r="J36" s="566" t="s">
        <v>23</v>
      </c>
      <c r="K36" s="73" t="s">
        <v>24</v>
      </c>
      <c r="L36" s="73" t="s">
        <v>25</v>
      </c>
      <c r="M36" s="73" t="s">
        <v>26</v>
      </c>
      <c r="N36" s="73" t="s">
        <v>27</v>
      </c>
      <c r="O36" s="73" t="s">
        <v>28</v>
      </c>
      <c r="P36" s="73" t="s">
        <v>91</v>
      </c>
      <c r="Q36" s="74" t="s">
        <v>30</v>
      </c>
      <c r="R36" s="74" t="s">
        <v>31</v>
      </c>
      <c r="S36" s="313" t="s">
        <v>56</v>
      </c>
      <c r="T36" s="73" t="s">
        <v>271</v>
      </c>
      <c r="U36" s="190" t="s">
        <v>34</v>
      </c>
    </row>
    <row r="37" spans="1:21" ht="12.75">
      <c r="A37" s="158">
        <v>14</v>
      </c>
      <c r="B37" s="159"/>
      <c r="C37" s="567" t="s">
        <v>273</v>
      </c>
      <c r="D37" s="568"/>
      <c r="E37" s="568"/>
      <c r="F37" s="569">
        <v>0.5</v>
      </c>
      <c r="G37" s="570">
        <v>1378</v>
      </c>
      <c r="H37" s="571">
        <v>1</v>
      </c>
      <c r="I37" s="572">
        <v>689</v>
      </c>
      <c r="J37" s="573"/>
      <c r="K37" s="232"/>
      <c r="L37" s="232"/>
      <c r="M37" s="232"/>
      <c r="N37" s="232"/>
      <c r="O37" s="232"/>
      <c r="P37" s="232"/>
      <c r="Q37" s="574"/>
      <c r="R37" s="574"/>
      <c r="S37" s="575"/>
      <c r="T37" s="232"/>
      <c r="U37" s="95">
        <f>I37+J37+K37+L37+M37+N37+O37+P37+Q37+R37+S37+T37</f>
        <v>689</v>
      </c>
    </row>
    <row r="38" spans="1:21" ht="12.75">
      <c r="A38" s="158"/>
      <c r="B38" s="159"/>
      <c r="C38" s="567" t="s">
        <v>274</v>
      </c>
      <c r="D38" s="568"/>
      <c r="E38" s="568"/>
      <c r="F38" s="569"/>
      <c r="G38" s="570"/>
      <c r="H38" s="571"/>
      <c r="I38" s="572"/>
      <c r="J38" s="573"/>
      <c r="K38" s="232"/>
      <c r="L38" s="232"/>
      <c r="M38" s="232"/>
      <c r="N38" s="232"/>
      <c r="O38" s="232"/>
      <c r="P38" s="232"/>
      <c r="Q38" s="574"/>
      <c r="R38" s="574"/>
      <c r="S38" s="575"/>
      <c r="T38" s="232"/>
      <c r="U38" s="95"/>
    </row>
    <row r="39" spans="1:21" ht="12.75">
      <c r="A39" s="344">
        <v>15</v>
      </c>
      <c r="B39" s="434"/>
      <c r="C39" s="576" t="s">
        <v>54</v>
      </c>
      <c r="D39" s="577"/>
      <c r="E39" s="577"/>
      <c r="F39" s="578">
        <v>2</v>
      </c>
      <c r="G39" s="579">
        <v>1378</v>
      </c>
      <c r="H39" s="578">
        <v>1</v>
      </c>
      <c r="I39" s="580">
        <v>2756</v>
      </c>
      <c r="J39" s="581"/>
      <c r="K39" s="582"/>
      <c r="L39" s="582"/>
      <c r="M39" s="582"/>
      <c r="N39" s="582"/>
      <c r="O39" s="582"/>
      <c r="P39" s="582"/>
      <c r="Q39" s="579">
        <v>828</v>
      </c>
      <c r="R39" s="583"/>
      <c r="S39" s="584"/>
      <c r="T39" s="582"/>
      <c r="U39" s="337">
        <f>SUM(I39:T39)</f>
        <v>3584</v>
      </c>
    </row>
    <row r="40" spans="1:21" ht="12.75">
      <c r="A40" s="585">
        <v>16</v>
      </c>
      <c r="B40" s="434"/>
      <c r="C40" s="576" t="s">
        <v>232</v>
      </c>
      <c r="D40" s="577"/>
      <c r="E40" s="577"/>
      <c r="F40" s="586">
        <v>0.5</v>
      </c>
      <c r="G40" s="579">
        <v>1751</v>
      </c>
      <c r="H40" s="578">
        <v>9</v>
      </c>
      <c r="I40" s="580">
        <v>875.5</v>
      </c>
      <c r="J40" s="587">
        <v>262.65</v>
      </c>
      <c r="K40" s="579"/>
      <c r="L40" s="579"/>
      <c r="M40" s="579"/>
      <c r="N40" s="580">
        <v>175.1</v>
      </c>
      <c r="O40" s="582"/>
      <c r="P40" s="582"/>
      <c r="Q40" s="583"/>
      <c r="R40" s="583"/>
      <c r="S40" s="588"/>
      <c r="T40" s="582"/>
      <c r="U40" s="589">
        <f>SUM(I40:T40)</f>
        <v>1313.25</v>
      </c>
    </row>
    <row r="41" spans="1:21" ht="12.75">
      <c r="A41" s="585"/>
      <c r="B41" s="434"/>
      <c r="C41" s="576" t="s">
        <v>232</v>
      </c>
      <c r="D41" s="577"/>
      <c r="E41" s="577"/>
      <c r="F41" s="579">
        <v>0.25</v>
      </c>
      <c r="G41" s="579">
        <v>1751</v>
      </c>
      <c r="H41" s="578">
        <v>9</v>
      </c>
      <c r="I41" s="580">
        <v>437.75</v>
      </c>
      <c r="J41" s="587">
        <v>87.55</v>
      </c>
      <c r="K41" s="579"/>
      <c r="L41" s="579"/>
      <c r="M41" s="579"/>
      <c r="N41" s="580">
        <v>87.54</v>
      </c>
      <c r="O41" s="582"/>
      <c r="P41" s="582"/>
      <c r="Q41" s="583"/>
      <c r="R41" s="583"/>
      <c r="S41" s="588"/>
      <c r="T41" s="582"/>
      <c r="U41" s="590">
        <f>SUM(I41:T41)</f>
        <v>612.84</v>
      </c>
    </row>
    <row r="42" spans="1:21" ht="13.5">
      <c r="A42" s="585"/>
      <c r="B42" s="434"/>
      <c r="C42" s="576" t="s">
        <v>232</v>
      </c>
      <c r="D42" s="577"/>
      <c r="E42" s="577"/>
      <c r="F42" s="579">
        <v>0.25</v>
      </c>
      <c r="G42" s="579">
        <v>1751</v>
      </c>
      <c r="H42" s="578">
        <v>9</v>
      </c>
      <c r="I42" s="580">
        <v>437.75</v>
      </c>
      <c r="J42" s="587">
        <v>131.33</v>
      </c>
      <c r="K42" s="579"/>
      <c r="L42" s="579"/>
      <c r="M42" s="579"/>
      <c r="N42" s="580">
        <v>87.54</v>
      </c>
      <c r="O42" s="582"/>
      <c r="P42" s="582"/>
      <c r="Q42" s="583"/>
      <c r="R42" s="583"/>
      <c r="S42" s="588"/>
      <c r="T42" s="582"/>
      <c r="U42" s="590">
        <f>SUM(I42:T42)</f>
        <v>656.62</v>
      </c>
    </row>
    <row r="43" spans="1:21" ht="13.5">
      <c r="A43" s="120">
        <v>17</v>
      </c>
      <c r="B43" s="12"/>
      <c r="C43" s="335" t="s">
        <v>57</v>
      </c>
      <c r="D43" s="335"/>
      <c r="E43" s="335"/>
      <c r="F43" s="123">
        <v>1</v>
      </c>
      <c r="G43" s="124">
        <v>1378</v>
      </c>
      <c r="H43" s="123">
        <v>1</v>
      </c>
      <c r="I43" s="127">
        <v>1378</v>
      </c>
      <c r="J43" s="127"/>
      <c r="K43" s="126"/>
      <c r="L43" s="126"/>
      <c r="M43" s="591"/>
      <c r="N43" s="127"/>
      <c r="O43" s="127"/>
      <c r="P43" s="126"/>
      <c r="Q43" s="129"/>
      <c r="R43" s="343"/>
      <c r="S43" s="336"/>
      <c r="T43" s="126"/>
      <c r="U43" s="323">
        <f>I43+J43+K43+L43+M43+N43+O43+P43+Q43+R43+S43+T43</f>
        <v>1378</v>
      </c>
    </row>
    <row r="44" spans="1:21" ht="13.5">
      <c r="A44" s="89">
        <v>18</v>
      </c>
      <c r="B44" s="12"/>
      <c r="C44" s="354" t="s">
        <v>66</v>
      </c>
      <c r="D44" s="354"/>
      <c r="E44" s="354"/>
      <c r="F44" s="137">
        <v>0.25</v>
      </c>
      <c r="G44" s="138">
        <v>1467</v>
      </c>
      <c r="H44" s="137">
        <v>6</v>
      </c>
      <c r="I44" s="421">
        <v>366.75</v>
      </c>
      <c r="J44" s="421"/>
      <c r="K44" s="478"/>
      <c r="L44" s="478"/>
      <c r="M44" s="479"/>
      <c r="N44" s="421"/>
      <c r="O44" s="421"/>
      <c r="P44" s="478"/>
      <c r="Q44" s="480"/>
      <c r="R44" s="481"/>
      <c r="S44" s="482"/>
      <c r="T44" s="478"/>
      <c r="U44" s="323">
        <v>366.75</v>
      </c>
    </row>
    <row r="45" spans="1:22" ht="13.5">
      <c r="A45" s="204">
        <v>19</v>
      </c>
      <c r="B45" s="12"/>
      <c r="C45" s="426" t="s">
        <v>74</v>
      </c>
      <c r="D45" s="426"/>
      <c r="E45" s="426"/>
      <c r="F45" s="459">
        <v>19.39</v>
      </c>
      <c r="G45" s="416">
        <v>1971.02</v>
      </c>
      <c r="H45" s="459" t="s">
        <v>37</v>
      </c>
      <c r="I45" s="175">
        <v>38218.06</v>
      </c>
      <c r="J45" s="175">
        <v>7632.85</v>
      </c>
      <c r="K45" s="174">
        <v>2767.62</v>
      </c>
      <c r="L45" s="174">
        <v>2995.11</v>
      </c>
      <c r="M45" s="485">
        <v>1775.96</v>
      </c>
      <c r="N45" s="175">
        <v>7998.9</v>
      </c>
      <c r="O45" s="175"/>
      <c r="P45" s="174"/>
      <c r="Q45" s="176"/>
      <c r="R45" s="486"/>
      <c r="S45" s="487"/>
      <c r="T45" s="174">
        <v>1077.9</v>
      </c>
      <c r="U45" s="323">
        <f>SUM(I45:T45)</f>
        <v>62466.4</v>
      </c>
      <c r="V45" s="2"/>
    </row>
    <row r="46" spans="1:22" s="211" customFormat="1" ht="13.5">
      <c r="A46" s="377"/>
      <c r="C46" s="378" t="s">
        <v>75</v>
      </c>
      <c r="D46" s="379"/>
      <c r="E46" s="379" t="s">
        <v>37</v>
      </c>
      <c r="F46" s="380">
        <f>SUM(F19:F45)</f>
        <v>41.89</v>
      </c>
      <c r="G46" s="381">
        <v>1734.88</v>
      </c>
      <c r="H46" s="380"/>
      <c r="I46" s="106">
        <f>SUM(I19:I45)</f>
        <v>72673.86</v>
      </c>
      <c r="J46" s="106">
        <f>SUM(J19:J45)</f>
        <v>10240.66</v>
      </c>
      <c r="K46" s="381">
        <f aca="true" t="shared" si="1" ref="K46:S46">SUM(K19:K45)</f>
        <v>2767.62</v>
      </c>
      <c r="L46" s="381">
        <f t="shared" si="1"/>
        <v>2995.11</v>
      </c>
      <c r="M46" s="381">
        <f>SUM(M30:M45)</f>
        <v>1775.96</v>
      </c>
      <c r="N46" s="381">
        <f t="shared" si="1"/>
        <v>10230.46</v>
      </c>
      <c r="O46" s="381">
        <f t="shared" si="1"/>
        <v>276.6</v>
      </c>
      <c r="P46" s="381">
        <f t="shared" si="1"/>
        <v>83</v>
      </c>
      <c r="Q46" s="381">
        <f t="shared" si="1"/>
        <v>1656</v>
      </c>
      <c r="R46" s="381">
        <f t="shared" si="1"/>
        <v>0</v>
      </c>
      <c r="S46" s="381">
        <f t="shared" si="1"/>
        <v>0</v>
      </c>
      <c r="T46" s="381">
        <f>SUM(T26:T45)</f>
        <v>1077.9</v>
      </c>
      <c r="U46" s="218">
        <f>SUM(I46:T46)</f>
        <v>103777.17</v>
      </c>
      <c r="V46" s="219"/>
    </row>
    <row r="47" spans="1:19" ht="12.75">
      <c r="A47" s="11"/>
      <c r="M47" s="220"/>
      <c r="R47" s="221"/>
      <c r="S47" s="222"/>
    </row>
    <row r="48" spans="13:22" ht="12.75">
      <c r="M48" s="220"/>
      <c r="R48" s="221"/>
      <c r="V48" s="1" t="s">
        <v>275</v>
      </c>
    </row>
    <row r="49" spans="13:18" ht="12.75">
      <c r="M49" s="220"/>
      <c r="R49" s="221"/>
    </row>
    <row r="50" spans="8:18" ht="12.75">
      <c r="H50" s="5" t="s">
        <v>37</v>
      </c>
      <c r="I50" s="2" t="s">
        <v>37</v>
      </c>
      <c r="L50" s="220"/>
      <c r="N50" s="3"/>
      <c r="O50" s="2"/>
      <c r="P50" s="6"/>
      <c r="Q50" s="221"/>
      <c r="R50" s="222"/>
    </row>
    <row r="51" spans="3:21" ht="18.75">
      <c r="C51" s="25" t="s">
        <v>35</v>
      </c>
      <c r="F51" s="17" t="s">
        <v>276</v>
      </c>
      <c r="J51" s="19" t="s">
        <v>78</v>
      </c>
      <c r="K51" s="1"/>
      <c r="L51" s="1"/>
      <c r="M51" s="1"/>
      <c r="N51" s="19" t="s">
        <v>79</v>
      </c>
      <c r="O51" s="1"/>
      <c r="P51" s="8"/>
      <c r="Q51" s="19" t="s">
        <v>80</v>
      </c>
      <c r="R51" s="8"/>
      <c r="S51" s="6"/>
      <c r="T51" s="17" t="s">
        <v>81</v>
      </c>
      <c r="U51" s="13"/>
    </row>
    <row r="53" spans="4:7" ht="12.75">
      <c r="D53" s="223" t="s">
        <v>277</v>
      </c>
      <c r="E53" s="223"/>
      <c r="F53" s="224"/>
      <c r="G53" s="502"/>
    </row>
    <row r="56" ht="10.5">
      <c r="V56" s="1" t="s">
        <v>278</v>
      </c>
    </row>
    <row r="60" spans="1:35" s="2" customFormat="1" ht="12.75">
      <c r="A60" s="1"/>
      <c r="B60" s="1"/>
      <c r="C60" s="1"/>
      <c r="D60" s="1"/>
      <c r="E60" s="1"/>
      <c r="G60" s="225"/>
      <c r="H60" s="4"/>
      <c r="I60" s="5"/>
      <c r="O60" s="3"/>
      <c r="Q60" s="6"/>
      <c r="R60" s="5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2" spans="1:35" s="2" customFormat="1" ht="12.75">
      <c r="A62" s="1"/>
      <c r="B62" s="1"/>
      <c r="C62" s="1"/>
      <c r="D62" s="1"/>
      <c r="E62" s="1"/>
      <c r="G62" s="225"/>
      <c r="H62" s="4"/>
      <c r="I62" s="5"/>
      <c r="O62" s="3"/>
      <c r="Q62" s="6"/>
      <c r="R62" s="5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s="2" customFormat="1" ht="10.5">
      <c r="A63" s="1"/>
      <c r="B63" s="1"/>
      <c r="C63" s="1"/>
      <c r="D63" s="1"/>
      <c r="E63" s="1"/>
      <c r="G63" s="3"/>
      <c r="H63" s="4"/>
      <c r="I63" s="5"/>
      <c r="N63" s="34"/>
      <c r="O63" s="3"/>
      <c r="Q63" s="6"/>
      <c r="R63" s="5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5" spans="1:35" s="2" customFormat="1" ht="12.75">
      <c r="A65" s="1"/>
      <c r="B65" s="1"/>
      <c r="C65" s="1"/>
      <c r="D65" s="1"/>
      <c r="E65" s="1"/>
      <c r="F65" s="226"/>
      <c r="G65" s="3"/>
      <c r="H65" s="4"/>
      <c r="I65" s="5"/>
      <c r="O65" s="3"/>
      <c r="Q65" s="227"/>
      <c r="R65" s="228"/>
      <c r="S65" s="229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s="2" customFormat="1" ht="10.5">
      <c r="A66" s="1"/>
      <c r="B66" s="1"/>
      <c r="C66" s="1"/>
      <c r="D66" s="1"/>
      <c r="E66" s="1"/>
      <c r="G66" s="3"/>
      <c r="H66" s="4"/>
      <c r="I66" s="5"/>
      <c r="O66" s="3"/>
      <c r="Q66" s="185"/>
      <c r="R66" s="230"/>
      <c r="S66" s="34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</sheetData>
  <sheetProtection selectLockedCells="1" selectUnlockedCells="1"/>
  <mergeCells count="3">
    <mergeCell ref="S9:T9"/>
    <mergeCell ref="C18:E18"/>
    <mergeCell ref="C36:E36"/>
  </mergeCells>
  <printOptions/>
  <pageMargins left="0" right="0" top="0.7479166666666667" bottom="0.3541666666666667" header="0.5118055555555555" footer="0.5118055555555555"/>
  <pageSetup horizontalDpi="300" verticalDpi="300" orientation="landscape" paperSize="9" scale="92"/>
  <rowBreaks count="1" manualBreakCount="1">
    <brk id="3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I119"/>
  <sheetViews>
    <sheetView zoomScale="125" zoomScaleNormal="125" workbookViewId="0" topLeftCell="A37">
      <selection activeCell="Q47" sqref="Q47"/>
    </sheetView>
  </sheetViews>
  <sheetFormatPr defaultColWidth="9.33203125" defaultRowHeight="10.5"/>
  <cols>
    <col min="1" max="1" width="4.66015625" style="1" customWidth="1"/>
    <col min="2" max="2" width="0.1640625" style="1" customWidth="1"/>
    <col min="4" max="4" width="11.5" style="1" customWidth="1"/>
    <col min="5" max="5" width="8" style="1" customWidth="1"/>
    <col min="6" max="6" width="10.16015625" style="2" customWidth="1"/>
    <col min="7" max="7" width="11.5" style="3" customWidth="1"/>
    <col min="8" max="8" width="8" style="4" customWidth="1"/>
    <col min="9" max="9" width="11.5" style="5" customWidth="1"/>
    <col min="10" max="10" width="9.83203125" style="2" customWidth="1"/>
    <col min="11" max="11" width="8.5" style="2" customWidth="1"/>
    <col min="12" max="12" width="10" style="2" customWidth="1"/>
    <col min="13" max="13" width="9.16015625" style="2" customWidth="1"/>
    <col min="14" max="14" width="10.16015625" style="2" customWidth="1"/>
    <col min="15" max="15" width="10" style="3" customWidth="1"/>
    <col min="16" max="16" width="8.83203125" style="2" customWidth="1"/>
    <col min="17" max="17" width="12" style="6" customWidth="1"/>
    <col min="18" max="18" width="9.66015625" style="5" customWidth="1"/>
    <col min="19" max="19" width="8.33203125" style="2" customWidth="1"/>
    <col min="20" max="20" width="10.16015625" style="2" customWidth="1"/>
    <col min="21" max="21" width="12.83203125" style="2" customWidth="1"/>
    <col min="22" max="22" width="14" style="1" customWidth="1"/>
  </cols>
  <sheetData>
    <row r="1" spans="1:35" s="12" customFormat="1" ht="10.5">
      <c r="A1" s="1"/>
      <c r="B1" s="1"/>
      <c r="C1" s="7"/>
      <c r="D1" s="1"/>
      <c r="E1" s="1"/>
      <c r="F1" s="2"/>
      <c r="G1" s="3"/>
      <c r="H1" s="4"/>
      <c r="I1" s="5"/>
      <c r="J1" s="2"/>
      <c r="K1" s="2"/>
      <c r="L1" s="2"/>
      <c r="M1" s="2"/>
      <c r="N1" s="2"/>
      <c r="O1" s="3"/>
      <c r="P1" s="2"/>
      <c r="Q1" s="6"/>
      <c r="R1" s="9"/>
      <c r="S1" s="2"/>
      <c r="T1" s="10"/>
      <c r="U1" s="2"/>
      <c r="V1" s="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s="12" customFormat="1" ht="18.75">
      <c r="A2" s="1"/>
      <c r="B2" s="1"/>
      <c r="C2" s="7"/>
      <c r="D2" s="1"/>
      <c r="E2" s="1"/>
      <c r="F2" s="2"/>
      <c r="G2" s="3"/>
      <c r="H2" s="4"/>
      <c r="I2" s="13" t="s">
        <v>0</v>
      </c>
      <c r="J2" s="14"/>
      <c r="K2" s="14"/>
      <c r="L2" s="2"/>
      <c r="M2" s="2"/>
      <c r="N2" s="2"/>
      <c r="O2" s="3"/>
      <c r="P2" s="2"/>
      <c r="Q2" s="6"/>
      <c r="R2" s="5"/>
      <c r="S2" s="2"/>
      <c r="T2" s="2"/>
      <c r="U2" s="2"/>
      <c r="V2" s="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s="12" customFormat="1" ht="1.5" customHeight="1">
      <c r="A3" s="1"/>
      <c r="B3" s="1"/>
      <c r="C3" s="7"/>
      <c r="D3" s="1"/>
      <c r="E3" s="1"/>
      <c r="F3" s="2"/>
      <c r="G3" s="3"/>
      <c r="H3" s="4"/>
      <c r="I3" s="5"/>
      <c r="J3" s="15"/>
      <c r="K3" s="2"/>
      <c r="L3" s="2"/>
      <c r="M3" s="2"/>
      <c r="N3" s="2"/>
      <c r="O3" s="3"/>
      <c r="P3" s="2"/>
      <c r="Q3" s="6"/>
      <c r="R3" s="5"/>
      <c r="S3" s="2"/>
      <c r="T3" s="2"/>
      <c r="U3" s="2"/>
      <c r="V3" s="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s="12" customFormat="1" ht="28.5" customHeight="1">
      <c r="A4" s="1"/>
      <c r="B4" s="1"/>
      <c r="C4" s="7"/>
      <c r="D4" s="1"/>
      <c r="E4" s="1"/>
      <c r="F4" s="2"/>
      <c r="G4" s="3"/>
      <c r="H4" s="4"/>
      <c r="I4" s="16" t="s">
        <v>279</v>
      </c>
      <c r="J4" s="15"/>
      <c r="K4" s="17"/>
      <c r="L4" s="17"/>
      <c r="M4" s="18"/>
      <c r="N4" s="2"/>
      <c r="O4" s="3"/>
      <c r="P4" s="2"/>
      <c r="Q4" s="6"/>
      <c r="R4" s="5"/>
      <c r="S4" s="2"/>
      <c r="T4" s="2"/>
      <c r="U4" s="2"/>
      <c r="V4" s="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s="12" customFormat="1" ht="10.5" hidden="1">
      <c r="A5" s="1"/>
      <c r="B5" s="1"/>
      <c r="C5" s="7"/>
      <c r="D5" s="1"/>
      <c r="E5" s="1"/>
      <c r="F5" s="2"/>
      <c r="G5" s="3"/>
      <c r="H5" s="4"/>
      <c r="I5" s="5"/>
      <c r="J5" s="2"/>
      <c r="K5" s="2"/>
      <c r="L5" s="2"/>
      <c r="M5" s="2"/>
      <c r="N5" s="2"/>
      <c r="O5" s="3"/>
      <c r="P5" s="2"/>
      <c r="Q5" s="6"/>
      <c r="R5" s="5"/>
      <c r="S5" s="2"/>
      <c r="T5" s="2"/>
      <c r="U5" s="2"/>
      <c r="V5" s="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s="12" customFormat="1" ht="10.5">
      <c r="A6" s="1"/>
      <c r="B6" s="1"/>
      <c r="C6" s="7"/>
      <c r="D6" s="1"/>
      <c r="E6" s="1"/>
      <c r="F6" s="2"/>
      <c r="G6" s="3"/>
      <c r="H6" s="4"/>
      <c r="I6" s="5"/>
      <c r="J6" s="2"/>
      <c r="K6" s="2"/>
      <c r="L6" s="2"/>
      <c r="M6" s="2"/>
      <c r="N6" s="2"/>
      <c r="O6" s="3"/>
      <c r="P6" s="2"/>
      <c r="Q6" s="6"/>
      <c r="R6" s="9"/>
      <c r="S6" s="10"/>
      <c r="T6" s="10"/>
      <c r="U6" s="2"/>
      <c r="V6" s="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2" customFormat="1" ht="18.75">
      <c r="A7" s="1"/>
      <c r="B7" s="1"/>
      <c r="C7" s="7" t="s">
        <v>280</v>
      </c>
      <c r="D7" s="26"/>
      <c r="E7" s="26"/>
      <c r="F7" s="308"/>
      <c r="G7" s="3"/>
      <c r="H7" s="4"/>
      <c r="I7" s="5"/>
      <c r="J7" s="2"/>
      <c r="K7" s="2"/>
      <c r="L7" s="2"/>
      <c r="M7" s="2"/>
      <c r="N7" s="2"/>
      <c r="O7" s="3"/>
      <c r="P7" s="21"/>
      <c r="Q7" s="22" t="s">
        <v>3</v>
      </c>
      <c r="R7" s="5"/>
      <c r="S7" s="2"/>
      <c r="T7" s="2"/>
      <c r="U7" s="2"/>
      <c r="V7" s="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s="12" customFormat="1" ht="15.75">
      <c r="A8" s="1"/>
      <c r="B8" s="1"/>
      <c r="C8"/>
      <c r="D8" s="1"/>
      <c r="E8" s="1"/>
      <c r="F8" s="2"/>
      <c r="G8" s="3"/>
      <c r="H8" s="4"/>
      <c r="I8" s="5"/>
      <c r="J8" s="2"/>
      <c r="K8" s="2"/>
      <c r="L8" s="2"/>
      <c r="M8" s="2"/>
      <c r="N8" s="18"/>
      <c r="O8" s="18"/>
      <c r="P8" s="18"/>
      <c r="Q8" s="18"/>
      <c r="R8" s="23" t="s">
        <v>4</v>
      </c>
      <c r="S8" s="24">
        <v>121.19</v>
      </c>
      <c r="T8" s="23"/>
      <c r="U8" s="2"/>
      <c r="V8" s="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s="12" customFormat="1" ht="18.75">
      <c r="A9" s="1"/>
      <c r="B9" s="1"/>
      <c r="C9" s="25" t="s">
        <v>5</v>
      </c>
      <c r="D9" s="26"/>
      <c r="E9" s="1"/>
      <c r="F9" s="2"/>
      <c r="G9" s="27">
        <v>21</v>
      </c>
      <c r="H9" s="4"/>
      <c r="I9" s="5"/>
      <c r="J9" s="2"/>
      <c r="K9" s="2"/>
      <c r="L9" s="2"/>
      <c r="M9" s="2"/>
      <c r="N9" s="18"/>
      <c r="O9" s="18"/>
      <c r="P9" s="18"/>
      <c r="Q9" s="18"/>
      <c r="R9" s="23" t="s">
        <v>6</v>
      </c>
      <c r="S9" s="28">
        <v>282481.65</v>
      </c>
      <c r="T9" s="28"/>
      <c r="U9" s="29" t="s">
        <v>7</v>
      </c>
      <c r="V9" s="1" t="s">
        <v>281</v>
      </c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s="12" customFormat="1" ht="15.75" customHeight="1">
      <c r="A10" s="1"/>
      <c r="B10" s="1"/>
      <c r="C10" s="25" t="s">
        <v>8</v>
      </c>
      <c r="D10" s="26"/>
      <c r="E10" s="1"/>
      <c r="F10" s="2"/>
      <c r="G10" s="27">
        <v>419</v>
      </c>
      <c r="H10" s="4"/>
      <c r="I10" s="5"/>
      <c r="J10" s="2"/>
      <c r="K10" s="2"/>
      <c r="L10" s="2"/>
      <c r="M10" s="2"/>
      <c r="N10" s="2"/>
      <c r="O10" s="3"/>
      <c r="P10" s="2"/>
      <c r="Q10" s="6"/>
      <c r="R10" s="5"/>
      <c r="S10" s="30"/>
      <c r="T10" s="2"/>
      <c r="U10" s="2"/>
      <c r="V10" s="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s="12" customFormat="1" ht="18.75">
      <c r="A11" s="1"/>
      <c r="B11" s="1"/>
      <c r="C11" s="19" t="s">
        <v>107</v>
      </c>
      <c r="D11" s="19"/>
      <c r="E11" s="19"/>
      <c r="F11" s="2"/>
      <c r="G11" s="27">
        <v>9</v>
      </c>
      <c r="H11" s="4"/>
      <c r="I11" s="5"/>
      <c r="J11" s="2"/>
      <c r="K11" s="2" t="s">
        <v>282</v>
      </c>
      <c r="L11" s="2"/>
      <c r="M11" s="2"/>
      <c r="N11" s="31" t="s">
        <v>87</v>
      </c>
      <c r="O11" s="32"/>
      <c r="P11" s="32"/>
      <c r="Q11" s="32"/>
      <c r="R11" s="32"/>
      <c r="S11" s="23"/>
      <c r="T11" s="33" t="s">
        <v>283</v>
      </c>
      <c r="U11" s="18"/>
      <c r="V11" s="2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s="12" customFormat="1" ht="18.75">
      <c r="A12" s="1"/>
      <c r="B12" s="1"/>
      <c r="C12" s="19" t="s">
        <v>108</v>
      </c>
      <c r="D12" s="19"/>
      <c r="E12" s="1"/>
      <c r="F12" s="2"/>
      <c r="G12" s="27">
        <v>170</v>
      </c>
      <c r="H12" s="4"/>
      <c r="I12" s="5"/>
      <c r="J12" s="2"/>
      <c r="K12" s="2"/>
      <c r="L12" s="2"/>
      <c r="M12" s="2"/>
      <c r="N12" s="5"/>
      <c r="O12" s="2"/>
      <c r="P12" s="2"/>
      <c r="Q12" s="2"/>
      <c r="R12" s="2"/>
      <c r="S12" s="2"/>
      <c r="T12" s="23"/>
      <c r="U12" s="2"/>
      <c r="V12" s="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s="12" customFormat="1" ht="9.75" customHeight="1">
      <c r="A13" s="1"/>
      <c r="B13" s="1"/>
      <c r="C13" s="25"/>
      <c r="D13" s="1"/>
      <c r="E13" s="1"/>
      <c r="F13" s="34"/>
      <c r="G13" s="3"/>
      <c r="H13" s="4"/>
      <c r="I13" s="5"/>
      <c r="J13" s="2"/>
      <c r="K13" s="2"/>
      <c r="L13" s="2"/>
      <c r="M13" s="2"/>
      <c r="N13" s="35"/>
      <c r="O13" s="18"/>
      <c r="P13" s="18"/>
      <c r="Q13" s="18"/>
      <c r="R13" s="18"/>
      <c r="S13" s="18"/>
      <c r="T13" s="23"/>
      <c r="U13" s="2"/>
      <c r="V13" s="1" t="s">
        <v>37</v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s="12" customFormat="1" ht="17.25" customHeight="1">
      <c r="A14" s="1"/>
      <c r="B14" s="1"/>
      <c r="C14" s="25" t="s">
        <v>13</v>
      </c>
      <c r="D14" s="1"/>
      <c r="E14" s="1"/>
      <c r="F14" s="2"/>
      <c r="G14" s="3"/>
      <c r="H14" s="4"/>
      <c r="I14" s="5"/>
      <c r="J14" s="2"/>
      <c r="K14" s="2"/>
      <c r="L14" s="2"/>
      <c r="M14" s="2"/>
      <c r="N14" s="384" t="s">
        <v>284</v>
      </c>
      <c r="O14" s="36" t="s">
        <v>142</v>
      </c>
      <c r="P14" s="37"/>
      <c r="Q14" s="592">
        <v>2015</v>
      </c>
      <c r="R14" s="39"/>
      <c r="S14" s="36"/>
      <c r="T14" s="10"/>
      <c r="U14" s="2"/>
      <c r="V14" s="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s="12" customFormat="1" ht="11.25">
      <c r="A15" s="49"/>
      <c r="B15" s="11"/>
      <c r="C15" s="50"/>
      <c r="D15" s="51"/>
      <c r="E15" s="52"/>
      <c r="F15" s="53"/>
      <c r="G15" s="54"/>
      <c r="H15" s="55"/>
      <c r="I15" s="56"/>
      <c r="J15" s="57"/>
      <c r="K15" s="59"/>
      <c r="L15" s="58" t="s">
        <v>15</v>
      </c>
      <c r="M15" s="59"/>
      <c r="N15" s="60"/>
      <c r="O15" s="61"/>
      <c r="P15" s="58"/>
      <c r="Q15" s="62" t="s">
        <v>16</v>
      </c>
      <c r="R15" s="63"/>
      <c r="S15" s="64"/>
      <c r="T15" s="65"/>
      <c r="U15" s="53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21" ht="48" customHeight="1">
      <c r="A16" s="66" t="s">
        <v>17</v>
      </c>
      <c r="B16" s="67"/>
      <c r="C16" s="68" t="s">
        <v>18</v>
      </c>
      <c r="D16" s="68"/>
      <c r="E16" s="68"/>
      <c r="F16" s="69" t="s">
        <v>19</v>
      </c>
      <c r="G16" s="69" t="s">
        <v>20</v>
      </c>
      <c r="H16" s="70" t="s">
        <v>21</v>
      </c>
      <c r="I16" s="71" t="s">
        <v>22</v>
      </c>
      <c r="J16" s="72" t="s">
        <v>23</v>
      </c>
      <c r="K16" s="73" t="s">
        <v>24</v>
      </c>
      <c r="L16" s="73" t="s">
        <v>25</v>
      </c>
      <c r="M16" s="73" t="s">
        <v>26</v>
      </c>
      <c r="N16" s="73" t="s">
        <v>27</v>
      </c>
      <c r="O16" s="73" t="s">
        <v>28</v>
      </c>
      <c r="P16" s="73" t="s">
        <v>29</v>
      </c>
      <c r="Q16" s="74" t="s">
        <v>30</v>
      </c>
      <c r="R16" s="74" t="s">
        <v>208</v>
      </c>
      <c r="S16" s="313" t="s">
        <v>123</v>
      </c>
      <c r="T16" s="73" t="s">
        <v>285</v>
      </c>
      <c r="U16" s="69" t="s">
        <v>34</v>
      </c>
    </row>
    <row r="17" spans="1:21" ht="13.5">
      <c r="A17" s="49">
        <v>1</v>
      </c>
      <c r="B17" s="390"/>
      <c r="C17" s="593" t="s">
        <v>35</v>
      </c>
      <c r="D17" s="593"/>
      <c r="E17" s="594"/>
      <c r="F17" s="77">
        <v>1</v>
      </c>
      <c r="G17" s="78">
        <v>2611</v>
      </c>
      <c r="H17" s="77">
        <v>15</v>
      </c>
      <c r="I17" s="595">
        <v>2611</v>
      </c>
      <c r="J17" s="386">
        <v>783.3</v>
      </c>
      <c r="K17" s="53"/>
      <c r="L17" s="596"/>
      <c r="M17" s="597"/>
      <c r="N17" s="54">
        <v>522.2</v>
      </c>
      <c r="O17" s="54"/>
      <c r="P17" s="53"/>
      <c r="Q17" s="81"/>
      <c r="R17" s="598"/>
      <c r="S17" s="599"/>
      <c r="T17" s="53"/>
      <c r="U17" s="88">
        <f>I17+J17+K17+L17+M17+N17+O17+P17+Q17+R17+S17+T17</f>
        <v>3916.5</v>
      </c>
    </row>
    <row r="18" spans="1:21" ht="12.75" customHeight="1">
      <c r="A18" s="49">
        <v>2</v>
      </c>
      <c r="B18" s="11"/>
      <c r="C18" s="600" t="s">
        <v>94</v>
      </c>
      <c r="D18" s="593"/>
      <c r="E18" s="594"/>
      <c r="F18" s="77">
        <v>1</v>
      </c>
      <c r="G18" s="78">
        <v>2480.45</v>
      </c>
      <c r="H18" s="87">
        <v>-0.05</v>
      </c>
      <c r="I18" s="597">
        <v>2480.45</v>
      </c>
      <c r="J18" s="601">
        <v>744.14</v>
      </c>
      <c r="K18" s="253" t="s">
        <v>250</v>
      </c>
      <c r="L18" s="253"/>
      <c r="M18" s="253"/>
      <c r="N18" s="602">
        <v>496.09</v>
      </c>
      <c r="O18" s="603"/>
      <c r="P18" s="603"/>
      <c r="Q18" s="603"/>
      <c r="R18" s="603"/>
      <c r="S18" s="603"/>
      <c r="T18" s="603"/>
      <c r="U18" s="88">
        <f>SUM(I18:T18)</f>
        <v>3720.68</v>
      </c>
    </row>
    <row r="19" spans="1:21" ht="13.5">
      <c r="A19" s="204"/>
      <c r="B19" s="97"/>
      <c r="C19" s="604" t="s">
        <v>95</v>
      </c>
      <c r="D19" s="365"/>
      <c r="E19" s="605"/>
      <c r="F19" s="290">
        <v>2.5</v>
      </c>
      <c r="G19" s="100">
        <v>2349.9</v>
      </c>
      <c r="H19" s="101">
        <v>-0.1</v>
      </c>
      <c r="I19" s="368">
        <v>5874.75</v>
      </c>
      <c r="J19" s="606">
        <v>1762.43</v>
      </c>
      <c r="K19" s="607"/>
      <c r="L19" s="608"/>
      <c r="M19" s="609"/>
      <c r="N19" s="610">
        <v>1174.95</v>
      </c>
      <c r="O19" s="240"/>
      <c r="P19" s="240"/>
      <c r="Q19" s="240"/>
      <c r="R19" s="240"/>
      <c r="S19" s="240"/>
      <c r="T19" s="240"/>
      <c r="U19" s="106">
        <f>SUM(I19:T19)</f>
        <v>8812.130000000001</v>
      </c>
    </row>
    <row r="20" spans="1:21" ht="13.5">
      <c r="A20" s="96">
        <v>3</v>
      </c>
      <c r="B20" s="11"/>
      <c r="C20" s="326" t="s">
        <v>40</v>
      </c>
      <c r="D20" s="326"/>
      <c r="E20" s="326"/>
      <c r="F20" s="256">
        <v>1</v>
      </c>
      <c r="G20" s="148">
        <v>1751</v>
      </c>
      <c r="H20" s="133">
        <v>9</v>
      </c>
      <c r="I20" s="333">
        <v>1751</v>
      </c>
      <c r="J20" s="148"/>
      <c r="K20" s="148"/>
      <c r="L20" s="558"/>
      <c r="M20" s="148"/>
      <c r="N20" s="146">
        <v>350.2</v>
      </c>
      <c r="O20" s="148"/>
      <c r="P20" s="148"/>
      <c r="Q20" s="148"/>
      <c r="R20" s="148"/>
      <c r="S20" s="200"/>
      <c r="T20" s="200"/>
      <c r="U20" s="323">
        <f aca="true" t="shared" si="0" ref="U20:U27">I20+J20+K20+L20+M20+N20+O20+P20+Q20+R20+S20+T20</f>
        <v>2101.2</v>
      </c>
    </row>
    <row r="21" spans="1:21" ht="13.5">
      <c r="A21" s="120">
        <v>4</v>
      </c>
      <c r="C21" s="335" t="s">
        <v>58</v>
      </c>
      <c r="D21" s="335"/>
      <c r="E21" s="335"/>
      <c r="F21" s="123">
        <v>1</v>
      </c>
      <c r="G21" s="124">
        <v>1842</v>
      </c>
      <c r="H21" s="123">
        <v>10</v>
      </c>
      <c r="I21" s="339">
        <v>1842</v>
      </c>
      <c r="J21" s="340">
        <v>184.2</v>
      </c>
      <c r="K21" s="126"/>
      <c r="L21" s="557"/>
      <c r="M21" s="341"/>
      <c r="N21" s="127">
        <v>368.4</v>
      </c>
      <c r="O21" s="127"/>
      <c r="P21" s="126"/>
      <c r="Q21" s="129"/>
      <c r="R21" s="343"/>
      <c r="S21" s="336"/>
      <c r="T21" s="126"/>
      <c r="U21" s="323">
        <f t="shared" si="0"/>
        <v>2394.6</v>
      </c>
    </row>
    <row r="22" spans="1:21" ht="13.5">
      <c r="A22" s="120"/>
      <c r="C22" s="335" t="s">
        <v>58</v>
      </c>
      <c r="D22" s="335"/>
      <c r="E22" s="335"/>
      <c r="F22" s="123">
        <v>1</v>
      </c>
      <c r="G22" s="124">
        <v>1751</v>
      </c>
      <c r="H22" s="123">
        <v>9</v>
      </c>
      <c r="I22" s="339">
        <v>1751</v>
      </c>
      <c r="J22" s="340">
        <v>175.1</v>
      </c>
      <c r="K22" s="126"/>
      <c r="L22" s="557"/>
      <c r="M22" s="341"/>
      <c r="N22" s="127">
        <v>350.2</v>
      </c>
      <c r="O22" s="127"/>
      <c r="P22" s="126"/>
      <c r="Q22" s="129"/>
      <c r="R22" s="343"/>
      <c r="S22" s="336"/>
      <c r="T22" s="126"/>
      <c r="U22" s="323">
        <f>SUM(I22:T22)</f>
        <v>2276.3</v>
      </c>
    </row>
    <row r="23" spans="1:21" s="11" customFormat="1" ht="13.5">
      <c r="A23" s="120">
        <v>5</v>
      </c>
      <c r="B23" s="84"/>
      <c r="C23" s="335" t="s">
        <v>42</v>
      </c>
      <c r="D23" s="335"/>
      <c r="E23" s="335"/>
      <c r="F23" s="123">
        <v>1</v>
      </c>
      <c r="G23" s="124">
        <v>1751</v>
      </c>
      <c r="H23" s="123">
        <v>9</v>
      </c>
      <c r="I23" s="339">
        <v>1751</v>
      </c>
      <c r="J23" s="340">
        <v>525.3</v>
      </c>
      <c r="K23" s="126"/>
      <c r="L23" s="557"/>
      <c r="M23" s="341"/>
      <c r="N23" s="127"/>
      <c r="O23" s="127"/>
      <c r="P23" s="126">
        <v>262.65</v>
      </c>
      <c r="Q23" s="129"/>
      <c r="R23" s="343"/>
      <c r="S23" s="336"/>
      <c r="T23" s="126"/>
      <c r="U23" s="323">
        <f t="shared" si="0"/>
        <v>2538.9500000000003</v>
      </c>
    </row>
    <row r="24" spans="1:21" ht="13.5">
      <c r="A24" s="344">
        <v>6</v>
      </c>
      <c r="B24" s="159"/>
      <c r="C24" s="326" t="s">
        <v>286</v>
      </c>
      <c r="D24" s="326"/>
      <c r="E24" s="326"/>
      <c r="F24" s="345">
        <v>1</v>
      </c>
      <c r="G24" s="346">
        <v>2219.35</v>
      </c>
      <c r="H24" s="611">
        <v>-0.15</v>
      </c>
      <c r="I24" s="328">
        <v>2219.35</v>
      </c>
      <c r="J24" s="347"/>
      <c r="K24" s="112"/>
      <c r="L24" s="556"/>
      <c r="M24" s="330"/>
      <c r="N24" s="112"/>
      <c r="O24" s="113"/>
      <c r="P24" s="112"/>
      <c r="Q24" s="195"/>
      <c r="R24" s="332"/>
      <c r="S24" s="333"/>
      <c r="T24" s="112"/>
      <c r="U24" s="323">
        <f t="shared" si="0"/>
        <v>2219.35</v>
      </c>
    </row>
    <row r="25" spans="1:21" ht="13.5">
      <c r="A25" s="120">
        <v>7</v>
      </c>
      <c r="B25" s="12"/>
      <c r="C25" s="335" t="s">
        <v>112</v>
      </c>
      <c r="D25" s="335"/>
      <c r="E25" s="335"/>
      <c r="F25" s="123">
        <v>1.5</v>
      </c>
      <c r="G25" s="124">
        <v>1413</v>
      </c>
      <c r="H25" s="123">
        <v>5</v>
      </c>
      <c r="I25" s="339">
        <v>2119.5</v>
      </c>
      <c r="J25" s="340"/>
      <c r="K25" s="126"/>
      <c r="L25" s="557"/>
      <c r="M25" s="341"/>
      <c r="N25" s="126"/>
      <c r="O25" s="127"/>
      <c r="P25" s="126"/>
      <c r="Q25" s="129"/>
      <c r="R25" s="343"/>
      <c r="S25" s="336"/>
      <c r="T25" s="126"/>
      <c r="U25" s="323">
        <f t="shared" si="0"/>
        <v>2119.5</v>
      </c>
    </row>
    <row r="26" spans="1:21" ht="13.5">
      <c r="A26" s="120">
        <v>8</v>
      </c>
      <c r="B26" s="12"/>
      <c r="C26" s="335" t="s">
        <v>44</v>
      </c>
      <c r="D26" s="335"/>
      <c r="E26" s="335"/>
      <c r="F26" s="123">
        <v>1</v>
      </c>
      <c r="G26" s="124">
        <v>1413</v>
      </c>
      <c r="H26" s="123">
        <v>5</v>
      </c>
      <c r="I26" s="339">
        <v>1413</v>
      </c>
      <c r="J26" s="340"/>
      <c r="K26" s="126"/>
      <c r="L26" s="557"/>
      <c r="M26" s="341"/>
      <c r="N26" s="126"/>
      <c r="O26" s="127"/>
      <c r="P26" s="126"/>
      <c r="Q26" s="129"/>
      <c r="R26" s="343"/>
      <c r="S26" s="336"/>
      <c r="T26" s="126"/>
      <c r="U26" s="323">
        <f t="shared" si="0"/>
        <v>1413</v>
      </c>
    </row>
    <row r="27" spans="1:21" ht="13.5">
      <c r="A27" s="120">
        <v>9</v>
      </c>
      <c r="B27" s="12"/>
      <c r="C27" s="335" t="s">
        <v>98</v>
      </c>
      <c r="D27" s="335"/>
      <c r="E27" s="335"/>
      <c r="F27" s="123">
        <v>3.5</v>
      </c>
      <c r="G27" s="124">
        <v>1413</v>
      </c>
      <c r="H27" s="123">
        <v>5</v>
      </c>
      <c r="I27" s="339">
        <v>4945.5</v>
      </c>
      <c r="J27" s="340"/>
      <c r="K27" s="126"/>
      <c r="L27" s="557"/>
      <c r="M27" s="341"/>
      <c r="N27" s="126"/>
      <c r="O27" s="127"/>
      <c r="P27" s="126"/>
      <c r="Q27" s="129"/>
      <c r="R27" s="343"/>
      <c r="S27" s="336"/>
      <c r="T27" s="126"/>
      <c r="U27" s="323">
        <f t="shared" si="0"/>
        <v>4945.5</v>
      </c>
    </row>
    <row r="28" spans="1:21" ht="13.5">
      <c r="A28" s="96"/>
      <c r="B28" s="97"/>
      <c r="C28" s="326" t="s">
        <v>287</v>
      </c>
      <c r="D28" s="326"/>
      <c r="E28" s="326"/>
      <c r="F28" s="133" t="s">
        <v>37</v>
      </c>
      <c r="G28" s="134"/>
      <c r="H28" s="133" t="s">
        <v>37</v>
      </c>
      <c r="I28" s="112"/>
      <c r="J28" s="347"/>
      <c r="K28" s="112"/>
      <c r="L28" s="556"/>
      <c r="M28" s="330"/>
      <c r="N28" s="112"/>
      <c r="O28" s="113"/>
      <c r="P28" s="112"/>
      <c r="Q28" s="195"/>
      <c r="R28" s="332"/>
      <c r="S28" s="333"/>
      <c r="T28" s="112"/>
      <c r="U28" s="323"/>
    </row>
    <row r="29" spans="1:21" ht="13.5">
      <c r="A29" s="89">
        <v>10</v>
      </c>
      <c r="B29" s="12"/>
      <c r="C29" s="324" t="s">
        <v>100</v>
      </c>
      <c r="D29" s="324"/>
      <c r="E29" s="324"/>
      <c r="F29" s="109">
        <v>13</v>
      </c>
      <c r="G29" s="110">
        <v>1383</v>
      </c>
      <c r="H29" s="109">
        <v>2</v>
      </c>
      <c r="I29" s="140">
        <v>17979</v>
      </c>
      <c r="J29" s="350"/>
      <c r="K29" s="140"/>
      <c r="L29" s="182"/>
      <c r="M29" s="325"/>
      <c r="N29" s="140"/>
      <c r="O29" s="141">
        <v>829.8</v>
      </c>
      <c r="P29" s="140"/>
      <c r="Q29" s="143"/>
      <c r="R29" s="351"/>
      <c r="S29" s="352"/>
      <c r="T29" s="140"/>
      <c r="U29" s="323">
        <f>I29+J29+K29+L29+M29+N29+O29+P29+Q29+R29+S29+T29</f>
        <v>18808.8</v>
      </c>
    </row>
    <row r="30" spans="1:21" ht="12.75" customHeight="1">
      <c r="A30" s="96" t="s">
        <v>37</v>
      </c>
      <c r="B30" s="12"/>
      <c r="C30" s="326" t="s">
        <v>101</v>
      </c>
      <c r="D30" s="326"/>
      <c r="E30" s="326"/>
      <c r="F30" s="133" t="s">
        <v>37</v>
      </c>
      <c r="G30" s="134"/>
      <c r="H30" s="133" t="s">
        <v>37</v>
      </c>
      <c r="I30" s="112"/>
      <c r="J30" s="347"/>
      <c r="K30" s="112"/>
      <c r="L30" s="556"/>
      <c r="M30" s="330"/>
      <c r="N30" s="112"/>
      <c r="O30" s="113"/>
      <c r="P30" s="112"/>
      <c r="Q30" s="195"/>
      <c r="R30" s="332"/>
      <c r="S30" s="333"/>
      <c r="T30" s="112"/>
      <c r="U30" s="323"/>
    </row>
    <row r="31" spans="1:21" ht="13.5">
      <c r="A31" s="120">
        <v>11</v>
      </c>
      <c r="B31" s="12"/>
      <c r="C31" s="335" t="s">
        <v>52</v>
      </c>
      <c r="D31" s="335"/>
      <c r="E31" s="335"/>
      <c r="F31" s="133">
        <v>4</v>
      </c>
      <c r="G31" s="134">
        <v>1378</v>
      </c>
      <c r="H31" s="133">
        <v>1</v>
      </c>
      <c r="I31" s="330">
        <v>5512</v>
      </c>
      <c r="J31" s="148"/>
      <c r="K31" s="148"/>
      <c r="L31" s="558"/>
      <c r="M31" s="148"/>
      <c r="N31" s="148"/>
      <c r="O31" s="148"/>
      <c r="P31" s="148"/>
      <c r="Q31" s="148">
        <v>1656</v>
      </c>
      <c r="R31" s="148"/>
      <c r="S31" s="148"/>
      <c r="T31" s="148"/>
      <c r="U31" s="323">
        <f>I31+J31+K31+L31+M31+N31+O31+P31+Q31+R31+S31+T31</f>
        <v>7168</v>
      </c>
    </row>
    <row r="32" spans="1:21" ht="13.5">
      <c r="A32" s="120">
        <v>12</v>
      </c>
      <c r="B32" s="12"/>
      <c r="C32" s="335" t="s">
        <v>53</v>
      </c>
      <c r="D32" s="335"/>
      <c r="E32" s="335"/>
      <c r="F32" s="123">
        <v>3</v>
      </c>
      <c r="G32" s="124">
        <v>1378</v>
      </c>
      <c r="H32" s="123">
        <v>1</v>
      </c>
      <c r="I32" s="339">
        <v>4134</v>
      </c>
      <c r="J32" s="340"/>
      <c r="K32" s="126"/>
      <c r="L32" s="557"/>
      <c r="M32" s="341"/>
      <c r="N32" s="126"/>
      <c r="O32" s="127"/>
      <c r="P32" s="126"/>
      <c r="Q32" s="129"/>
      <c r="R32" s="343"/>
      <c r="S32" s="336"/>
      <c r="T32" s="126"/>
      <c r="U32" s="323">
        <f>I32+J32+K32+L32+M32+N32+O32+P32+Q32+R32+S32+T32</f>
        <v>4134</v>
      </c>
    </row>
    <row r="33" spans="1:21" ht="13.5">
      <c r="A33" s="120">
        <v>13</v>
      </c>
      <c r="B33" s="12"/>
      <c r="C33" s="335" t="s">
        <v>288</v>
      </c>
      <c r="D33" s="335"/>
      <c r="E33" s="335"/>
      <c r="F33" s="123">
        <v>1</v>
      </c>
      <c r="G33" s="124">
        <v>1467</v>
      </c>
      <c r="H33" s="123">
        <v>6</v>
      </c>
      <c r="I33" s="339">
        <v>1467</v>
      </c>
      <c r="J33" s="340"/>
      <c r="K33" s="126"/>
      <c r="L33" s="557"/>
      <c r="M33" s="341"/>
      <c r="N33" s="126"/>
      <c r="O33" s="127"/>
      <c r="P33" s="126"/>
      <c r="Q33" s="129"/>
      <c r="R33" s="341"/>
      <c r="S33" s="336"/>
      <c r="T33" s="126">
        <v>73.35</v>
      </c>
      <c r="U33" s="323">
        <f>SUM(I33:T33)</f>
        <v>1540.35</v>
      </c>
    </row>
    <row r="34" spans="1:21" s="43" customFormat="1" ht="13.5">
      <c r="A34" s="167">
        <v>14</v>
      </c>
      <c r="B34" s="168"/>
      <c r="C34" s="426" t="s">
        <v>55</v>
      </c>
      <c r="D34" s="426"/>
      <c r="E34" s="426"/>
      <c r="F34" s="171">
        <v>3</v>
      </c>
      <c r="G34" s="172">
        <v>1413</v>
      </c>
      <c r="H34" s="171">
        <v>5</v>
      </c>
      <c r="I34" s="484">
        <v>4239</v>
      </c>
      <c r="J34" s="428"/>
      <c r="K34" s="174"/>
      <c r="L34" s="565"/>
      <c r="M34" s="485"/>
      <c r="N34" s="174"/>
      <c r="O34" s="175"/>
      <c r="P34" s="174"/>
      <c r="Q34" s="176"/>
      <c r="R34" s="485"/>
      <c r="S34" s="487"/>
      <c r="T34" s="174"/>
      <c r="U34" s="218">
        <f>I34+J34+K34+L34+M34+N34+O34+P34+Q34+R34+S34+T34</f>
        <v>4239</v>
      </c>
    </row>
    <row r="35" spans="3:21" s="11" customFormat="1" ht="12.75">
      <c r="C35" s="398"/>
      <c r="D35" s="398"/>
      <c r="E35" s="398"/>
      <c r="F35" s="530"/>
      <c r="G35" s="531"/>
      <c r="H35" s="530"/>
      <c r="I35" s="34"/>
      <c r="J35" s="509"/>
      <c r="K35" s="34"/>
      <c r="L35" s="34"/>
      <c r="M35" s="297"/>
      <c r="N35" s="34"/>
      <c r="O35" s="184"/>
      <c r="P35" s="34"/>
      <c r="Q35" s="185"/>
      <c r="R35" s="297"/>
      <c r="S35" s="299"/>
      <c r="T35" s="34"/>
      <c r="U35" s="532"/>
    </row>
    <row r="36" spans="1:21" ht="12.75">
      <c r="A36" s="11"/>
      <c r="B36" s="11"/>
      <c r="C36" s="398"/>
      <c r="D36" s="398"/>
      <c r="E36" s="398"/>
      <c r="F36" s="530"/>
      <c r="G36" s="531"/>
      <c r="H36" s="530"/>
      <c r="I36" s="34"/>
      <c r="J36" s="509"/>
      <c r="K36" s="34"/>
      <c r="L36" s="34"/>
      <c r="M36" s="297"/>
      <c r="N36" s="34"/>
      <c r="O36" s="184"/>
      <c r="P36" s="34"/>
      <c r="Q36" s="185"/>
      <c r="R36" s="297"/>
      <c r="S36" s="299"/>
      <c r="T36" s="34"/>
      <c r="U36" s="532"/>
    </row>
    <row r="37" spans="3:21" s="43" customFormat="1" ht="18.75" customHeight="1">
      <c r="C37" s="365"/>
      <c r="D37" s="365"/>
      <c r="E37" s="365"/>
      <c r="F37" s="612"/>
      <c r="G37" s="613"/>
      <c r="H37" s="612"/>
      <c r="I37" s="44"/>
      <c r="J37" s="389"/>
      <c r="K37" s="44"/>
      <c r="L37" s="44"/>
      <c r="M37" s="614"/>
      <c r="N37" s="44"/>
      <c r="O37" s="45" t="s">
        <v>289</v>
      </c>
      <c r="P37" s="44"/>
      <c r="Q37" s="48"/>
      <c r="R37" s="614"/>
      <c r="S37" s="615"/>
      <c r="T37" s="44"/>
      <c r="U37" s="616"/>
    </row>
    <row r="38" spans="1:21" ht="15.75" customHeight="1">
      <c r="A38" s="291"/>
      <c r="B38" s="43"/>
      <c r="C38" s="260"/>
      <c r="D38" s="245"/>
      <c r="E38" s="261"/>
      <c r="F38" s="359"/>
      <c r="G38" s="361"/>
      <c r="H38" s="560"/>
      <c r="I38" s="561"/>
      <c r="J38" s="57"/>
      <c r="K38" s="58"/>
      <c r="L38" s="58" t="s">
        <v>15</v>
      </c>
      <c r="M38" s="59"/>
      <c r="N38" s="60"/>
      <c r="O38" s="61"/>
      <c r="P38" s="58"/>
      <c r="Q38" s="62" t="s">
        <v>16</v>
      </c>
      <c r="R38" s="63"/>
      <c r="S38" s="64"/>
      <c r="T38" s="65"/>
      <c r="U38" s="361"/>
    </row>
    <row r="39" spans="1:21" ht="53.25">
      <c r="A39" s="66"/>
      <c r="B39" s="275"/>
      <c r="C39" s="68" t="s">
        <v>18</v>
      </c>
      <c r="D39" s="68"/>
      <c r="E39" s="68"/>
      <c r="F39" s="69" t="s">
        <v>19</v>
      </c>
      <c r="G39" s="69" t="s">
        <v>20</v>
      </c>
      <c r="H39" s="70" t="s">
        <v>21</v>
      </c>
      <c r="I39" s="71" t="s">
        <v>22</v>
      </c>
      <c r="J39" s="72" t="s">
        <v>23</v>
      </c>
      <c r="K39" s="69" t="s">
        <v>24</v>
      </c>
      <c r="L39" s="69" t="s">
        <v>25</v>
      </c>
      <c r="M39" s="69" t="s">
        <v>26</v>
      </c>
      <c r="N39" s="69" t="s">
        <v>27</v>
      </c>
      <c r="O39" s="69" t="s">
        <v>28</v>
      </c>
      <c r="P39" s="69" t="s">
        <v>29</v>
      </c>
      <c r="Q39" s="71" t="s">
        <v>30</v>
      </c>
      <c r="R39" s="71" t="s">
        <v>208</v>
      </c>
      <c r="S39" s="562" t="s">
        <v>56</v>
      </c>
      <c r="T39" s="69" t="s">
        <v>285</v>
      </c>
      <c r="U39" s="191" t="s">
        <v>34</v>
      </c>
    </row>
    <row r="40" spans="1:21" ht="12.75">
      <c r="A40" s="158">
        <v>15</v>
      </c>
      <c r="B40" s="617"/>
      <c r="C40" s="567" t="s">
        <v>290</v>
      </c>
      <c r="D40" s="568"/>
      <c r="E40" s="568"/>
      <c r="F40" s="569">
        <v>0.5</v>
      </c>
      <c r="G40" s="570">
        <v>1751</v>
      </c>
      <c r="H40" s="571">
        <v>9</v>
      </c>
      <c r="I40" s="618">
        <v>875.5</v>
      </c>
      <c r="J40" s="619">
        <v>87.55</v>
      </c>
      <c r="K40" s="570"/>
      <c r="L40" s="570"/>
      <c r="M40" s="570"/>
      <c r="N40" s="572">
        <v>175.1</v>
      </c>
      <c r="O40" s="570"/>
      <c r="P40" s="570"/>
      <c r="Q40" s="620"/>
      <c r="R40" s="620"/>
      <c r="S40" s="621"/>
      <c r="T40" s="570"/>
      <c r="U40" s="618">
        <f>SUM(I40:T40)</f>
        <v>1138.15</v>
      </c>
    </row>
    <row r="41" spans="1:21" ht="13.5">
      <c r="A41" s="158"/>
      <c r="B41" s="617"/>
      <c r="C41" s="567" t="s">
        <v>290</v>
      </c>
      <c r="D41" s="568"/>
      <c r="E41" s="568"/>
      <c r="F41" s="569">
        <v>0.5</v>
      </c>
      <c r="G41" s="570">
        <v>1751</v>
      </c>
      <c r="H41" s="571">
        <v>9</v>
      </c>
      <c r="I41" s="618">
        <v>875.5</v>
      </c>
      <c r="J41" s="619">
        <v>87.55</v>
      </c>
      <c r="K41" s="571"/>
      <c r="L41" s="570"/>
      <c r="M41" s="570"/>
      <c r="N41" s="572">
        <v>175.1</v>
      </c>
      <c r="O41" s="570"/>
      <c r="P41" s="570"/>
      <c r="Q41" s="620"/>
      <c r="R41" s="620"/>
      <c r="S41" s="621"/>
      <c r="T41" s="570"/>
      <c r="U41" s="618">
        <f>SUM(I41:T41)</f>
        <v>1138.15</v>
      </c>
    </row>
    <row r="42" spans="1:21" ht="13.5">
      <c r="A42" s="120">
        <v>16</v>
      </c>
      <c r="B42" s="12"/>
      <c r="C42" s="335" t="s">
        <v>59</v>
      </c>
      <c r="D42" s="335"/>
      <c r="E42" s="335"/>
      <c r="F42" s="123">
        <v>1</v>
      </c>
      <c r="G42" s="124">
        <v>1842</v>
      </c>
      <c r="H42" s="123">
        <v>10</v>
      </c>
      <c r="I42" s="126">
        <v>1842</v>
      </c>
      <c r="J42" s="340">
        <v>552.6</v>
      </c>
      <c r="K42" s="126"/>
      <c r="L42" s="126"/>
      <c r="M42" s="341"/>
      <c r="N42" s="126">
        <v>368.4</v>
      </c>
      <c r="O42" s="127" t="s">
        <v>37</v>
      </c>
      <c r="P42" s="126"/>
      <c r="Q42" s="129"/>
      <c r="R42" s="343"/>
      <c r="S42" s="336"/>
      <c r="T42" s="126"/>
      <c r="U42" s="441">
        <f>SUM(I42:T42)</f>
        <v>2763</v>
      </c>
    </row>
    <row r="43" spans="1:21" ht="13.5">
      <c r="A43" s="120">
        <v>17</v>
      </c>
      <c r="B43" s="12"/>
      <c r="C43" s="335" t="s">
        <v>207</v>
      </c>
      <c r="D43" s="335"/>
      <c r="E43" s="335"/>
      <c r="F43" s="123">
        <v>2</v>
      </c>
      <c r="G43" s="124">
        <v>1378</v>
      </c>
      <c r="H43" s="123">
        <v>1</v>
      </c>
      <c r="I43" s="126">
        <v>2756</v>
      </c>
      <c r="J43" s="340"/>
      <c r="K43" s="126"/>
      <c r="L43" s="126"/>
      <c r="M43" s="341"/>
      <c r="N43" s="126"/>
      <c r="O43" s="127"/>
      <c r="P43" s="126"/>
      <c r="Q43" s="129"/>
      <c r="R43" s="343"/>
      <c r="S43" s="336"/>
      <c r="T43" s="126"/>
      <c r="U43" s="323">
        <f>T43+S43+R43+Q43+P43+O43+N43+M43+L43+K43+J43+I43</f>
        <v>2756</v>
      </c>
    </row>
    <row r="44" spans="1:21" ht="13.5">
      <c r="A44" s="120">
        <v>18</v>
      </c>
      <c r="B44" s="12"/>
      <c r="C44" s="335" t="s">
        <v>291</v>
      </c>
      <c r="D44" s="335"/>
      <c r="E44" s="335"/>
      <c r="F44" s="123">
        <v>1</v>
      </c>
      <c r="G44" s="124">
        <v>1660</v>
      </c>
      <c r="H44" s="123">
        <v>8</v>
      </c>
      <c r="I44" s="126">
        <v>1660</v>
      </c>
      <c r="J44" s="340"/>
      <c r="K44" s="126"/>
      <c r="L44" s="126"/>
      <c r="M44" s="341"/>
      <c r="N44" s="126">
        <v>332</v>
      </c>
      <c r="O44" s="127"/>
      <c r="P44" s="126"/>
      <c r="Q44" s="129"/>
      <c r="R44" s="343"/>
      <c r="S44" s="336"/>
      <c r="T44" s="126"/>
      <c r="U44" s="323">
        <f>T44+S44+R44+Q44+P44+O44+N44+M44+L44+K44+J44+I44</f>
        <v>1992</v>
      </c>
    </row>
    <row r="45" spans="1:21" ht="13.5">
      <c r="A45" s="120"/>
      <c r="B45" s="12"/>
      <c r="C45" s="335" t="s">
        <v>70</v>
      </c>
      <c r="D45" s="335"/>
      <c r="E45" s="335"/>
      <c r="F45" s="123">
        <v>1</v>
      </c>
      <c r="G45" s="124">
        <v>1994</v>
      </c>
      <c r="H45" s="123">
        <v>11</v>
      </c>
      <c r="I45" s="126">
        <v>1994</v>
      </c>
      <c r="J45" s="340">
        <v>598.2</v>
      </c>
      <c r="K45" s="126"/>
      <c r="L45" s="126"/>
      <c r="M45" s="341"/>
      <c r="N45" s="126">
        <v>398.8</v>
      </c>
      <c r="O45" s="127"/>
      <c r="P45" s="126"/>
      <c r="Q45" s="129"/>
      <c r="R45" s="343"/>
      <c r="S45" s="336"/>
      <c r="T45" s="126"/>
      <c r="U45" s="323">
        <f>SUM(I45:T45)</f>
        <v>2991</v>
      </c>
    </row>
    <row r="46" spans="1:22" ht="13.5">
      <c r="A46" s="120"/>
      <c r="B46" s="12"/>
      <c r="C46" s="335" t="s">
        <v>70</v>
      </c>
      <c r="D46" s="335"/>
      <c r="E46" s="335"/>
      <c r="F46" s="123">
        <v>5.5</v>
      </c>
      <c r="G46" s="124">
        <v>1751</v>
      </c>
      <c r="H46" s="123">
        <v>9</v>
      </c>
      <c r="I46" s="126">
        <v>9630.5</v>
      </c>
      <c r="J46" s="340">
        <v>1926.1</v>
      </c>
      <c r="K46" s="126"/>
      <c r="L46" s="126"/>
      <c r="M46" s="341"/>
      <c r="N46" s="126" t="s">
        <v>292</v>
      </c>
      <c r="O46" s="127"/>
      <c r="P46" s="126"/>
      <c r="Q46" s="129"/>
      <c r="R46" s="343"/>
      <c r="S46" s="336"/>
      <c r="T46" s="126"/>
      <c r="U46" s="323">
        <f aca="true" t="shared" si="1" ref="U46:U51">SUM(I46:T46)</f>
        <v>11556.6</v>
      </c>
      <c r="V46" s="2"/>
    </row>
    <row r="47" spans="1:21" ht="13.5">
      <c r="A47" s="120"/>
      <c r="B47" s="12"/>
      <c r="C47" s="335" t="s">
        <v>70</v>
      </c>
      <c r="D47" s="335"/>
      <c r="E47" s="335"/>
      <c r="F47" s="123">
        <v>1.5</v>
      </c>
      <c r="G47" s="124">
        <v>1842</v>
      </c>
      <c r="H47" s="123">
        <v>10</v>
      </c>
      <c r="I47" s="126">
        <v>2763</v>
      </c>
      <c r="J47" s="340">
        <v>552.6</v>
      </c>
      <c r="K47" s="126"/>
      <c r="L47" s="126"/>
      <c r="M47" s="341"/>
      <c r="N47" s="126">
        <v>552.6</v>
      </c>
      <c r="O47" s="127"/>
      <c r="P47" s="126"/>
      <c r="Q47" s="129"/>
      <c r="R47" s="343"/>
      <c r="S47" s="336"/>
      <c r="T47" s="126"/>
      <c r="U47" s="323">
        <f t="shared" si="1"/>
        <v>3868.2</v>
      </c>
    </row>
    <row r="48" spans="1:21" ht="13.5">
      <c r="A48" s="120"/>
      <c r="B48" s="12"/>
      <c r="C48" s="335" t="s">
        <v>70</v>
      </c>
      <c r="D48" s="335"/>
      <c r="E48" s="335"/>
      <c r="F48" s="123">
        <v>1.5</v>
      </c>
      <c r="G48" s="124">
        <v>1751</v>
      </c>
      <c r="H48" s="123">
        <v>9</v>
      </c>
      <c r="I48" s="126">
        <v>2626.5</v>
      </c>
      <c r="J48" s="340">
        <v>787.95</v>
      </c>
      <c r="K48" s="126"/>
      <c r="L48" s="126"/>
      <c r="M48" s="341">
        <v>333.84</v>
      </c>
      <c r="N48" s="126">
        <v>525.3</v>
      </c>
      <c r="O48" s="127"/>
      <c r="P48" s="126"/>
      <c r="Q48" s="129"/>
      <c r="R48" s="343"/>
      <c r="S48" s="336"/>
      <c r="T48" s="126"/>
      <c r="U48" s="323">
        <f t="shared" si="1"/>
        <v>4273.59</v>
      </c>
    </row>
    <row r="49" spans="1:21" ht="13.5">
      <c r="A49" s="120"/>
      <c r="B49" s="12"/>
      <c r="C49" s="335" t="s">
        <v>70</v>
      </c>
      <c r="D49" s="335"/>
      <c r="E49" s="335"/>
      <c r="F49" s="123">
        <v>1</v>
      </c>
      <c r="G49" s="124">
        <v>1751</v>
      </c>
      <c r="H49" s="123">
        <v>9</v>
      </c>
      <c r="I49" s="126">
        <v>1751</v>
      </c>
      <c r="J49" s="340">
        <v>175.1</v>
      </c>
      <c r="K49" s="126"/>
      <c r="L49" s="126"/>
      <c r="M49" s="341"/>
      <c r="N49" s="126">
        <v>350.2</v>
      </c>
      <c r="O49" s="127"/>
      <c r="P49" s="126"/>
      <c r="Q49" s="129"/>
      <c r="R49" s="343"/>
      <c r="S49" s="336"/>
      <c r="T49" s="126"/>
      <c r="U49" s="323">
        <f t="shared" si="1"/>
        <v>2276.3</v>
      </c>
    </row>
    <row r="50" spans="1:21" ht="13.5">
      <c r="A50" s="120"/>
      <c r="B50" s="12"/>
      <c r="C50" s="335" t="s">
        <v>70</v>
      </c>
      <c r="D50" s="335"/>
      <c r="E50" s="335"/>
      <c r="F50" s="123">
        <v>1.46</v>
      </c>
      <c r="G50" s="124">
        <v>1751</v>
      </c>
      <c r="H50" s="123">
        <v>9</v>
      </c>
      <c r="I50" s="126">
        <v>2556.46</v>
      </c>
      <c r="J50" s="340">
        <v>511.28</v>
      </c>
      <c r="K50" s="126"/>
      <c r="L50" s="126"/>
      <c r="M50" s="341"/>
      <c r="N50" s="126">
        <v>511.28</v>
      </c>
      <c r="O50" s="127"/>
      <c r="P50" s="126"/>
      <c r="Q50" s="129"/>
      <c r="R50" s="343"/>
      <c r="S50" s="336"/>
      <c r="T50" s="126"/>
      <c r="U50" s="323">
        <f t="shared" si="1"/>
        <v>3579.02</v>
      </c>
    </row>
    <row r="51" spans="1:21" ht="12.75">
      <c r="A51" s="120"/>
      <c r="B51" s="12"/>
      <c r="C51" s="335" t="s">
        <v>70</v>
      </c>
      <c r="D51" s="335"/>
      <c r="E51" s="335"/>
      <c r="F51" s="123">
        <v>1.5</v>
      </c>
      <c r="G51" s="124">
        <v>1751</v>
      </c>
      <c r="H51" s="123">
        <v>9</v>
      </c>
      <c r="I51" s="126">
        <v>2626.5</v>
      </c>
      <c r="J51" s="340">
        <v>525.3</v>
      </c>
      <c r="K51" s="126"/>
      <c r="L51" s="126"/>
      <c r="M51" s="341"/>
      <c r="N51" s="126">
        <v>525.3</v>
      </c>
      <c r="O51" s="127"/>
      <c r="P51" s="126"/>
      <c r="Q51" s="129"/>
      <c r="R51" s="343"/>
      <c r="S51" s="336"/>
      <c r="T51" s="126"/>
      <c r="U51" s="88">
        <f t="shared" si="1"/>
        <v>3677.1</v>
      </c>
    </row>
    <row r="52" spans="1:21" ht="12.75">
      <c r="A52" s="120"/>
      <c r="B52" s="12"/>
      <c r="C52" s="335" t="s">
        <v>232</v>
      </c>
      <c r="D52" s="335"/>
      <c r="E52" s="335"/>
      <c r="F52" s="123">
        <v>1</v>
      </c>
      <c r="G52" s="124">
        <v>1751</v>
      </c>
      <c r="H52" s="123">
        <v>9</v>
      </c>
      <c r="I52" s="126">
        <v>1751</v>
      </c>
      <c r="J52" s="340"/>
      <c r="K52" s="126"/>
      <c r="L52" s="126"/>
      <c r="M52" s="341"/>
      <c r="N52" s="126">
        <v>350.2</v>
      </c>
      <c r="O52" s="127"/>
      <c r="P52" s="126"/>
      <c r="Q52" s="129"/>
      <c r="R52" s="343"/>
      <c r="S52" s="336"/>
      <c r="T52" s="126"/>
      <c r="U52" s="88">
        <f>SUM(I52:T52)</f>
        <v>2101.2</v>
      </c>
    </row>
    <row r="53" spans="1:21" ht="12.75">
      <c r="A53" s="120">
        <v>19</v>
      </c>
      <c r="B53" s="12"/>
      <c r="C53" s="335" t="s">
        <v>57</v>
      </c>
      <c r="D53" s="335"/>
      <c r="E53" s="335"/>
      <c r="F53" s="123">
        <v>3</v>
      </c>
      <c r="G53" s="124">
        <v>1378</v>
      </c>
      <c r="H53" s="123">
        <v>1</v>
      </c>
      <c r="I53" s="126">
        <v>4134</v>
      </c>
      <c r="J53" s="340"/>
      <c r="K53" s="126"/>
      <c r="L53" s="126"/>
      <c r="M53" s="341"/>
      <c r="N53" s="126"/>
      <c r="O53" s="127"/>
      <c r="P53" s="126"/>
      <c r="Q53" s="129"/>
      <c r="R53" s="343"/>
      <c r="S53" s="336"/>
      <c r="T53" s="126"/>
      <c r="U53" s="88">
        <f>I53+J53+K53+L53+M53+N53+O53+P53+Q53+R53+S53+T53</f>
        <v>4134</v>
      </c>
    </row>
    <row r="54" spans="1:21" ht="12.75">
      <c r="A54" s="89">
        <v>20</v>
      </c>
      <c r="B54" s="12"/>
      <c r="C54" s="354" t="s">
        <v>74</v>
      </c>
      <c r="D54" s="354"/>
      <c r="E54" s="354"/>
      <c r="F54" s="137">
        <v>38.84</v>
      </c>
      <c r="G54" s="138">
        <v>1936.58</v>
      </c>
      <c r="H54" s="137"/>
      <c r="I54" s="478">
        <v>75216.78</v>
      </c>
      <c r="J54" s="422">
        <v>17789.11</v>
      </c>
      <c r="K54" s="478">
        <v>6396.56</v>
      </c>
      <c r="L54" s="478">
        <v>9756.75</v>
      </c>
      <c r="M54" s="479">
        <v>1915.3</v>
      </c>
      <c r="N54" s="478">
        <v>15426.48</v>
      </c>
      <c r="O54" s="421"/>
      <c r="P54" s="478"/>
      <c r="Q54" s="480"/>
      <c r="R54" s="481"/>
      <c r="S54" s="482"/>
      <c r="T54" s="478">
        <v>1228.28</v>
      </c>
      <c r="U54" s="622">
        <f>SUM(I54:T54)</f>
        <v>127729.26</v>
      </c>
    </row>
    <row r="55" spans="1:21" ht="12.75">
      <c r="A55" s="204">
        <v>21</v>
      </c>
      <c r="B55" s="12" t="s">
        <v>293</v>
      </c>
      <c r="C55" s="426"/>
      <c r="D55" s="426"/>
      <c r="E55" s="426"/>
      <c r="F55" s="459">
        <v>1</v>
      </c>
      <c r="G55" s="416">
        <v>1467</v>
      </c>
      <c r="H55" s="459">
        <v>6</v>
      </c>
      <c r="I55" s="174">
        <v>1467</v>
      </c>
      <c r="J55" s="428">
        <v>293.4</v>
      </c>
      <c r="K55" s="174"/>
      <c r="L55" s="174"/>
      <c r="M55" s="485"/>
      <c r="N55" s="174"/>
      <c r="O55" s="175">
        <v>293.4</v>
      </c>
      <c r="P55" s="174"/>
      <c r="Q55" s="176"/>
      <c r="R55" s="486"/>
      <c r="S55" s="487"/>
      <c r="T55" s="174"/>
      <c r="U55" s="323">
        <f>T55+S55+R55+Q55+P55+O55+N55+M55+L55+K4+J55+I55</f>
        <v>2053.8</v>
      </c>
    </row>
    <row r="56" spans="1:21" ht="13.5">
      <c r="A56" s="204">
        <v>22</v>
      </c>
      <c r="B56" s="11"/>
      <c r="C56" s="365" t="s">
        <v>66</v>
      </c>
      <c r="D56" s="365"/>
      <c r="E56" s="365"/>
      <c r="F56" s="207">
        <v>1.5</v>
      </c>
      <c r="G56" s="240">
        <v>1467</v>
      </c>
      <c r="H56" s="207">
        <v>6</v>
      </c>
      <c r="I56" s="102">
        <v>2200.5</v>
      </c>
      <c r="J56" s="367">
        <v>220.05</v>
      </c>
      <c r="K56" s="102"/>
      <c r="L56" s="102"/>
      <c r="M56" s="368"/>
      <c r="N56" s="102"/>
      <c r="O56" s="103"/>
      <c r="P56" s="102"/>
      <c r="Q56" s="104"/>
      <c r="R56" s="369"/>
      <c r="S56" s="370"/>
      <c r="T56" s="102"/>
      <c r="U56" s="88">
        <f>I56+J56+K56+L56+M56+N56+O56+P56+Q56+R56+S56+T56</f>
        <v>2420.55</v>
      </c>
    </row>
    <row r="57" spans="1:21" ht="13.5">
      <c r="A57" s="204">
        <v>23</v>
      </c>
      <c r="B57" s="11"/>
      <c r="C57" s="365" t="s">
        <v>67</v>
      </c>
      <c r="D57" s="365"/>
      <c r="E57" s="365"/>
      <c r="F57" s="207">
        <v>1</v>
      </c>
      <c r="G57" s="240">
        <v>1383</v>
      </c>
      <c r="H57" s="207">
        <v>2</v>
      </c>
      <c r="I57" s="102">
        <v>1383</v>
      </c>
      <c r="J57" s="367"/>
      <c r="K57" s="102"/>
      <c r="L57" s="102"/>
      <c r="M57" s="368"/>
      <c r="N57" s="102"/>
      <c r="O57" s="103"/>
      <c r="P57" s="102"/>
      <c r="Q57" s="104"/>
      <c r="R57" s="369"/>
      <c r="S57" s="370"/>
      <c r="T57" s="102"/>
      <c r="U57" s="88">
        <f>SUM(I57,T57)</f>
        <v>1383</v>
      </c>
    </row>
    <row r="58" spans="1:21" ht="13.5">
      <c r="A58" s="204">
        <v>24</v>
      </c>
      <c r="B58" s="11" t="s">
        <v>294</v>
      </c>
      <c r="C58" s="365" t="s">
        <v>68</v>
      </c>
      <c r="D58" s="365"/>
      <c r="E58" s="365"/>
      <c r="F58" s="207">
        <v>2</v>
      </c>
      <c r="G58" s="240">
        <v>1383</v>
      </c>
      <c r="H58" s="207">
        <v>2</v>
      </c>
      <c r="I58" s="102">
        <v>2766</v>
      </c>
      <c r="J58" s="367"/>
      <c r="K58" s="102"/>
      <c r="L58" s="102"/>
      <c r="M58" s="368"/>
      <c r="N58" s="102"/>
      <c r="O58" s="103"/>
      <c r="P58" s="102"/>
      <c r="Q58" s="104"/>
      <c r="R58" s="369"/>
      <c r="S58" s="370"/>
      <c r="T58" s="102"/>
      <c r="U58" s="88">
        <f>SUM(I58,T58)</f>
        <v>2766</v>
      </c>
    </row>
    <row r="59" spans="1:21" ht="13.5">
      <c r="A59" s="623">
        <v>25</v>
      </c>
      <c r="B59" s="11" t="s">
        <v>295</v>
      </c>
      <c r="C59" s="365"/>
      <c r="D59" s="365"/>
      <c r="E59" s="365"/>
      <c r="F59" s="207">
        <v>9.64</v>
      </c>
      <c r="G59" s="240">
        <v>1413</v>
      </c>
      <c r="H59" s="207">
        <v>5</v>
      </c>
      <c r="I59" s="102">
        <v>13621.32</v>
      </c>
      <c r="J59" s="367"/>
      <c r="K59" s="102"/>
      <c r="L59" s="102"/>
      <c r="M59" s="368"/>
      <c r="N59" s="102"/>
      <c r="O59" s="103">
        <v>1413</v>
      </c>
      <c r="P59" s="102"/>
      <c r="Q59" s="104"/>
      <c r="R59" s="369"/>
      <c r="S59" s="370"/>
      <c r="T59" s="102"/>
      <c r="U59" s="88">
        <f>SUM(I59:T59)</f>
        <v>15034.32</v>
      </c>
    </row>
    <row r="60" spans="1:21" ht="13.5">
      <c r="A60" s="623">
        <v>26</v>
      </c>
      <c r="B60" s="11"/>
      <c r="C60" s="371" t="s">
        <v>194</v>
      </c>
      <c r="D60" s="355"/>
      <c r="E60" s="372"/>
      <c r="F60" s="624">
        <v>1</v>
      </c>
      <c r="G60" s="240">
        <v>1383</v>
      </c>
      <c r="H60" s="207">
        <v>2</v>
      </c>
      <c r="I60" s="102">
        <v>1383</v>
      </c>
      <c r="J60" s="367"/>
      <c r="K60" s="102"/>
      <c r="L60" s="102"/>
      <c r="M60" s="368"/>
      <c r="N60" s="102"/>
      <c r="O60" s="103"/>
      <c r="P60" s="102"/>
      <c r="Q60" s="104"/>
      <c r="R60" s="369"/>
      <c r="S60" s="370"/>
      <c r="T60" s="102"/>
      <c r="U60" s="88">
        <v>1383</v>
      </c>
    </row>
    <row r="61" spans="1:21" ht="13.5">
      <c r="A61" s="625">
        <v>27</v>
      </c>
      <c r="B61" s="97"/>
      <c r="C61" s="626" t="s">
        <v>296</v>
      </c>
      <c r="D61" s="593"/>
      <c r="E61" s="594"/>
      <c r="F61" s="627">
        <v>1</v>
      </c>
      <c r="G61" s="603">
        <v>1751</v>
      </c>
      <c r="H61" s="628">
        <v>9</v>
      </c>
      <c r="I61" s="53">
        <v>1751</v>
      </c>
      <c r="J61" s="386">
        <v>350.25</v>
      </c>
      <c r="K61" s="53"/>
      <c r="L61" s="53"/>
      <c r="M61" s="597"/>
      <c r="N61" s="53">
        <v>350.2</v>
      </c>
      <c r="O61" s="54"/>
      <c r="P61" s="53"/>
      <c r="Q61" s="81"/>
      <c r="R61" s="598"/>
      <c r="S61" s="599"/>
      <c r="T61" s="53"/>
      <c r="U61" s="88">
        <f>SUM(I61:T61)</f>
        <v>2451.45</v>
      </c>
    </row>
    <row r="62" spans="1:21" ht="12.75">
      <c r="A62" s="49">
        <v>28</v>
      </c>
      <c r="B62" s="11">
        <v>26</v>
      </c>
      <c r="C62" s="50" t="s">
        <v>64</v>
      </c>
      <c r="D62" s="593"/>
      <c r="E62" s="594"/>
      <c r="F62" s="629">
        <v>0.5</v>
      </c>
      <c r="G62" s="603">
        <v>1558</v>
      </c>
      <c r="H62" s="630">
        <v>7</v>
      </c>
      <c r="I62" s="603">
        <v>779</v>
      </c>
      <c r="J62" s="53">
        <v>233.7</v>
      </c>
      <c r="K62" s="386"/>
      <c r="L62" s="53"/>
      <c r="M62" s="53"/>
      <c r="N62" s="597">
        <v>155.8</v>
      </c>
      <c r="O62" s="53"/>
      <c r="P62" s="54"/>
      <c r="Q62" s="53"/>
      <c r="R62" s="81"/>
      <c r="S62" s="597" t="s">
        <v>297</v>
      </c>
      <c r="T62" s="599"/>
      <c r="U62" s="88">
        <f>SUM(I62:T62)</f>
        <v>1168.5</v>
      </c>
    </row>
    <row r="63" spans="1:21" ht="12.75">
      <c r="A63" s="89"/>
      <c r="B63" s="11"/>
      <c r="C63" s="295"/>
      <c r="D63" s="398"/>
      <c r="E63" s="399"/>
      <c r="F63" s="631">
        <v>0.75</v>
      </c>
      <c r="G63" s="92">
        <v>1558</v>
      </c>
      <c r="H63" s="632">
        <v>7</v>
      </c>
      <c r="I63" s="92">
        <v>1168.5</v>
      </c>
      <c r="J63" s="140"/>
      <c r="K63" s="350"/>
      <c r="L63" s="140"/>
      <c r="M63" s="140"/>
      <c r="N63" s="325">
        <v>233.7</v>
      </c>
      <c r="O63" s="140"/>
      <c r="P63" s="141"/>
      <c r="Q63" s="140"/>
      <c r="R63" s="143"/>
      <c r="S63" s="325"/>
      <c r="T63" s="352"/>
      <c r="U63" s="95">
        <f>SUM(I63:T63)</f>
        <v>1402.2</v>
      </c>
    </row>
    <row r="64" spans="1:21" ht="13.5">
      <c r="A64" s="204"/>
      <c r="B64" s="97"/>
      <c r="C64" s="306"/>
      <c r="D64" s="365"/>
      <c r="E64" s="605"/>
      <c r="F64" s="633">
        <v>1</v>
      </c>
      <c r="G64" s="240">
        <v>1558</v>
      </c>
      <c r="H64" s="208">
        <v>7</v>
      </c>
      <c r="I64" s="240">
        <v>1558</v>
      </c>
      <c r="J64" s="102">
        <v>467.4</v>
      </c>
      <c r="K64" s="367"/>
      <c r="L64" s="102"/>
      <c r="M64" s="102"/>
      <c r="N64" s="368">
        <v>311.6</v>
      </c>
      <c r="O64" s="102"/>
      <c r="P64" s="103"/>
      <c r="Q64" s="102"/>
      <c r="R64" s="104"/>
      <c r="S64" s="368"/>
      <c r="T64" s="370"/>
      <c r="U64" s="106">
        <f>SUM(I64:T64)</f>
        <v>2337</v>
      </c>
    </row>
    <row r="65" spans="1:21" ht="13.5">
      <c r="A65" s="204">
        <v>29</v>
      </c>
      <c r="B65" s="11"/>
      <c r="C65" s="43" t="s">
        <v>298</v>
      </c>
      <c r="D65" s="365"/>
      <c r="E65" s="365"/>
      <c r="F65" s="634"/>
      <c r="G65" s="240"/>
      <c r="H65" s="208"/>
      <c r="I65" s="240"/>
      <c r="J65" s="102"/>
      <c r="K65" s="367"/>
      <c r="L65" s="102"/>
      <c r="M65" s="102"/>
      <c r="N65" s="368"/>
      <c r="O65" s="102"/>
      <c r="P65" s="103"/>
      <c r="Q65" s="102"/>
      <c r="R65" s="104"/>
      <c r="S65" s="368"/>
      <c r="T65" s="370"/>
      <c r="U65" s="95"/>
    </row>
    <row r="66" spans="1:21" ht="13.5">
      <c r="A66" s="291"/>
      <c r="B66" s="11"/>
      <c r="C66" s="43" t="s">
        <v>73</v>
      </c>
      <c r="D66" s="365"/>
      <c r="E66" s="365"/>
      <c r="F66" s="633">
        <v>1</v>
      </c>
      <c r="G66" s="240">
        <v>1467</v>
      </c>
      <c r="H66" s="208">
        <v>6</v>
      </c>
      <c r="I66" s="240">
        <v>1467</v>
      </c>
      <c r="J66" s="102">
        <v>293.4</v>
      </c>
      <c r="K66" s="367"/>
      <c r="L66" s="102"/>
      <c r="M66" s="102"/>
      <c r="N66" s="368"/>
      <c r="O66" s="102"/>
      <c r="P66" s="103"/>
      <c r="Q66" s="102"/>
      <c r="R66" s="104"/>
      <c r="S66" s="368"/>
      <c r="T66" s="370"/>
      <c r="U66" s="88">
        <f>SUM(I66:T66)</f>
        <v>1760.4</v>
      </c>
    </row>
    <row r="67" spans="1:22" s="211" customFormat="1" ht="13.5">
      <c r="A67" s="377"/>
      <c r="C67" s="378" t="s">
        <v>75</v>
      </c>
      <c r="D67" s="379"/>
      <c r="E67" s="379" t="s">
        <v>37</v>
      </c>
      <c r="F67" s="380">
        <f>SUM(F17:F66)</f>
        <v>121.19000000000001</v>
      </c>
      <c r="G67" s="381">
        <v>1689.03</v>
      </c>
      <c r="H67" s="380"/>
      <c r="I67" s="381">
        <f>SUM(I17:I66)</f>
        <v>204692.61000000002</v>
      </c>
      <c r="J67" s="381">
        <f>SUM(J17:J66)</f>
        <v>29626.010000000006</v>
      </c>
      <c r="K67" s="381">
        <f>SUM(K17:K55)</f>
        <v>6396.56</v>
      </c>
      <c r="L67" s="381">
        <f>SUM(L17:L55)</f>
        <v>9756.75</v>
      </c>
      <c r="M67" s="381">
        <f>SUM(M17:M55)</f>
        <v>2249.14</v>
      </c>
      <c r="N67" s="381">
        <f>SUM(N17:N66)</f>
        <v>24004.1</v>
      </c>
      <c r="O67" s="381">
        <f>SUM(O20:O66)</f>
        <v>2536.2</v>
      </c>
      <c r="P67" s="381">
        <f>SUM(P17:P55)</f>
        <v>262.65</v>
      </c>
      <c r="Q67" s="381">
        <f>SUM(Q17:Q55)</f>
        <v>1656</v>
      </c>
      <c r="R67" s="381">
        <f>SUM(R17:R55)</f>
        <v>0</v>
      </c>
      <c r="S67" s="381">
        <f>SUM(S17:S66)</f>
        <v>0</v>
      </c>
      <c r="T67" s="381">
        <f>SUM(T33:T66)</f>
        <v>1301.6299999999999</v>
      </c>
      <c r="U67" s="218">
        <f>SUM(U17:U66)</f>
        <v>282481.65</v>
      </c>
      <c r="V67" s="219"/>
    </row>
    <row r="68" spans="1:22" ht="12.75">
      <c r="A68" s="11"/>
      <c r="M68" s="220"/>
      <c r="N68" s="2" t="s">
        <v>299</v>
      </c>
      <c r="R68" s="221"/>
      <c r="S68" s="222"/>
      <c r="V68" s="1" t="s">
        <v>300</v>
      </c>
    </row>
    <row r="69" spans="13:20" ht="12.75">
      <c r="M69" s="220"/>
      <c r="P69" s="2" t="s">
        <v>301</v>
      </c>
      <c r="R69" s="221"/>
      <c r="T69" s="2" t="s">
        <v>302</v>
      </c>
    </row>
    <row r="70" spans="7:22" ht="12.75">
      <c r="G70" s="3" t="s">
        <v>303</v>
      </c>
      <c r="M70" s="220"/>
      <c r="R70" s="221"/>
      <c r="V70" s="1" t="s">
        <v>304</v>
      </c>
    </row>
    <row r="71" spans="8:18" ht="12.75">
      <c r="H71" s="5"/>
      <c r="I71" s="2"/>
      <c r="L71" s="220"/>
      <c r="N71" s="3"/>
      <c r="O71" s="2"/>
      <c r="P71" s="6"/>
      <c r="Q71" s="221"/>
      <c r="R71" s="222"/>
    </row>
    <row r="72" spans="3:21" ht="18.75">
      <c r="C72" s="25" t="s">
        <v>35</v>
      </c>
      <c r="F72" s="17" t="s">
        <v>305</v>
      </c>
      <c r="J72" s="19" t="s">
        <v>78</v>
      </c>
      <c r="K72" s="1"/>
      <c r="L72" s="1"/>
      <c r="M72" s="1"/>
      <c r="N72" s="19" t="s">
        <v>306</v>
      </c>
      <c r="O72" s="1"/>
      <c r="P72" s="8"/>
      <c r="Q72" s="19" t="s">
        <v>80</v>
      </c>
      <c r="R72" s="8"/>
      <c r="S72" s="6"/>
      <c r="T72" s="17" t="s">
        <v>81</v>
      </c>
      <c r="U72" s="13"/>
    </row>
    <row r="74" ht="12.75">
      <c r="D74" s="223" t="s">
        <v>139</v>
      </c>
    </row>
    <row r="81" spans="1:35" s="2" customFormat="1" ht="12.75">
      <c r="A81" s="1"/>
      <c r="B81" s="1"/>
      <c r="C81" s="1"/>
      <c r="D81" s="1"/>
      <c r="E81" s="1"/>
      <c r="G81" s="225"/>
      <c r="H81" s="4"/>
      <c r="I81" s="5"/>
      <c r="O81" s="3"/>
      <c r="Q81" s="6"/>
      <c r="R81" s="5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3" spans="1:35" s="2" customFormat="1" ht="12.75">
      <c r="A83" s="1"/>
      <c r="B83" s="1"/>
      <c r="C83" s="1"/>
      <c r="D83" s="1"/>
      <c r="E83" s="1"/>
      <c r="G83" s="225"/>
      <c r="H83" s="4"/>
      <c r="I83" s="5"/>
      <c r="O83" s="3"/>
      <c r="Q83" s="6"/>
      <c r="R83" s="5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s="2" customFormat="1" ht="10.5">
      <c r="A84" s="1"/>
      <c r="B84" s="1"/>
      <c r="C84" s="1"/>
      <c r="D84" s="1"/>
      <c r="E84" s="1"/>
      <c r="G84" s="3"/>
      <c r="H84" s="4"/>
      <c r="I84" s="5"/>
      <c r="N84" s="34"/>
      <c r="O84" s="3"/>
      <c r="Q84" s="6"/>
      <c r="R84" s="5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6" spans="1:35" s="2" customFormat="1" ht="12.75">
      <c r="A86" s="1"/>
      <c r="B86" s="1"/>
      <c r="C86" s="1"/>
      <c r="D86" s="1"/>
      <c r="E86" s="1"/>
      <c r="F86" s="226"/>
      <c r="G86" s="3"/>
      <c r="H86" s="4"/>
      <c r="I86" s="5"/>
      <c r="O86" s="3"/>
      <c r="Q86" s="227"/>
      <c r="R86" s="228"/>
      <c r="S86" s="229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s="2" customFormat="1" ht="10.5">
      <c r="A87" s="1"/>
      <c r="B87" s="1"/>
      <c r="C87" s="1"/>
      <c r="D87" s="1"/>
      <c r="E87" s="1"/>
      <c r="G87" s="3"/>
      <c r="H87" s="4"/>
      <c r="I87" s="5"/>
      <c r="O87" s="3"/>
      <c r="Q87" s="185"/>
      <c r="R87" s="230"/>
      <c r="S87" s="34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119" ht="10.5">
      <c r="I119" s="2"/>
    </row>
  </sheetData>
  <sheetProtection selectLockedCells="1" selectUnlockedCells="1"/>
  <mergeCells count="4">
    <mergeCell ref="S9:T9"/>
    <mergeCell ref="C16:E16"/>
    <mergeCell ref="K18:M18"/>
    <mergeCell ref="C39:E39"/>
  </mergeCells>
  <printOptions/>
  <pageMargins left="0" right="0" top="0.7479166666666667" bottom="0.3541666666666667" header="0.5118055555555555" footer="0.5118055555555555"/>
  <pageSetup horizontalDpi="300" verticalDpi="300" orientation="landscape" paperSize="9" scale="92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I45"/>
  <sheetViews>
    <sheetView zoomScale="125" zoomScaleNormal="125" workbookViewId="0" topLeftCell="H4">
      <selection activeCell="U13" sqref="U13"/>
    </sheetView>
  </sheetViews>
  <sheetFormatPr defaultColWidth="9.33203125" defaultRowHeight="10.5"/>
  <cols>
    <col min="1" max="1" width="4.66015625" style="1" customWidth="1"/>
    <col min="2" max="2" width="0.1640625" style="1" customWidth="1"/>
    <col min="5" max="5" width="9.83203125" style="1" customWidth="1"/>
    <col min="6" max="6" width="10.16015625" style="2" customWidth="1"/>
    <col min="7" max="7" width="11.5" style="3" customWidth="1"/>
    <col min="8" max="8" width="8" style="4" customWidth="1"/>
    <col min="9" max="9" width="11.5" style="5" customWidth="1"/>
    <col min="10" max="10" width="9.83203125" style="2" customWidth="1"/>
    <col min="11" max="11" width="11.33203125" style="2" customWidth="1"/>
    <col min="12" max="12" width="13.33203125" style="2" customWidth="1"/>
    <col min="13" max="13" width="9.16015625" style="2" customWidth="1"/>
    <col min="14" max="14" width="10.16015625" style="2" customWidth="1"/>
    <col min="15" max="15" width="10" style="3" customWidth="1"/>
    <col min="16" max="16" width="9" style="2" customWidth="1"/>
    <col min="17" max="17" width="9" style="6" customWidth="1"/>
    <col min="18" max="18" width="9.66015625" style="5" customWidth="1"/>
    <col min="19" max="19" width="8" style="2" customWidth="1"/>
    <col min="20" max="20" width="9.16015625" style="2" customWidth="1"/>
    <col min="21" max="21" width="12.83203125" style="2" customWidth="1"/>
  </cols>
  <sheetData>
    <row r="1" spans="1:35" s="12" customFormat="1" ht="10.5">
      <c r="A1" s="1"/>
      <c r="B1" s="1"/>
      <c r="C1" s="7"/>
      <c r="D1" s="26"/>
      <c r="E1" s="1"/>
      <c r="F1" s="2"/>
      <c r="G1" s="3"/>
      <c r="H1" s="4"/>
      <c r="I1" s="5"/>
      <c r="J1" s="2"/>
      <c r="K1" s="2"/>
      <c r="L1" s="2"/>
      <c r="M1" s="2"/>
      <c r="N1" s="2"/>
      <c r="O1" s="3"/>
      <c r="P1" s="2"/>
      <c r="Q1" s="6"/>
      <c r="R1" s="9"/>
      <c r="S1" s="2"/>
      <c r="T1" s="10"/>
      <c r="U1" s="2"/>
      <c r="V1" s="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s="12" customFormat="1" ht="18.75">
      <c r="A2" s="1"/>
      <c r="B2" s="1"/>
      <c r="C2" s="7"/>
      <c r="D2" s="26"/>
      <c r="E2" s="1"/>
      <c r="F2" s="2"/>
      <c r="G2" s="3"/>
      <c r="H2" s="4"/>
      <c r="I2" s="13" t="s">
        <v>0</v>
      </c>
      <c r="J2" s="14"/>
      <c r="K2" s="14"/>
      <c r="L2" s="2"/>
      <c r="M2" s="2"/>
      <c r="N2" s="2"/>
      <c r="O2" s="3"/>
      <c r="P2" s="2"/>
      <c r="Q2" s="6"/>
      <c r="R2" s="5"/>
      <c r="S2" s="2"/>
      <c r="T2" s="2"/>
      <c r="U2" s="2"/>
      <c r="V2" s="2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s="12" customFormat="1" ht="18.75">
      <c r="A3" s="1"/>
      <c r="B3" s="1"/>
      <c r="C3" s="7"/>
      <c r="D3" s="26"/>
      <c r="E3" s="1"/>
      <c r="F3" s="2"/>
      <c r="G3" s="3"/>
      <c r="H3" s="4"/>
      <c r="I3" s="5"/>
      <c r="J3" s="15"/>
      <c r="K3" s="2"/>
      <c r="L3" s="2"/>
      <c r="M3" s="2"/>
      <c r="N3" s="2"/>
      <c r="O3" s="3"/>
      <c r="P3" s="2"/>
      <c r="Q3" s="6"/>
      <c r="R3" s="5"/>
      <c r="S3" s="2"/>
      <c r="T3" s="2"/>
      <c r="U3" s="2"/>
      <c r="V3" s="2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s="12" customFormat="1" ht="18.75">
      <c r="A4" s="1"/>
      <c r="B4" s="1"/>
      <c r="C4" s="7"/>
      <c r="D4" s="26"/>
      <c r="E4" s="1"/>
      <c r="F4" s="2"/>
      <c r="G4" s="3"/>
      <c r="H4" s="4"/>
      <c r="I4" s="16" t="s">
        <v>83</v>
      </c>
      <c r="J4" s="15"/>
      <c r="K4" s="17"/>
      <c r="L4" s="17"/>
      <c r="M4" s="18"/>
      <c r="N4" s="2"/>
      <c r="O4" s="3"/>
      <c r="P4" s="2"/>
      <c r="Q4" s="6"/>
      <c r="R4" s="5"/>
      <c r="S4" s="2"/>
      <c r="T4" s="2"/>
      <c r="U4" s="2"/>
      <c r="V4" s="2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s="12" customFormat="1" ht="10.5">
      <c r="A5" s="1"/>
      <c r="B5" s="1"/>
      <c r="C5" s="7"/>
      <c r="D5" s="26"/>
      <c r="E5" s="1"/>
      <c r="F5" s="2"/>
      <c r="G5" s="3"/>
      <c r="H5" s="4"/>
      <c r="I5" s="5"/>
      <c r="J5" s="2"/>
      <c r="K5" s="2"/>
      <c r="L5" s="2"/>
      <c r="M5" s="2"/>
      <c r="N5" s="2"/>
      <c r="O5" s="3"/>
      <c r="P5" s="2"/>
      <c r="Q5" s="6"/>
      <c r="R5" s="5"/>
      <c r="S5" s="2"/>
      <c r="T5" s="2"/>
      <c r="U5" s="2"/>
      <c r="V5" s="2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s="12" customFormat="1" ht="10.5">
      <c r="A6" s="1"/>
      <c r="B6" s="1"/>
      <c r="C6" s="7"/>
      <c r="D6" s="26"/>
      <c r="E6" s="1"/>
      <c r="F6" s="2"/>
      <c r="G6" s="3"/>
      <c r="H6" s="4"/>
      <c r="I6" s="5"/>
      <c r="J6" s="2"/>
      <c r="K6" s="2"/>
      <c r="L6" s="2"/>
      <c r="M6" s="2"/>
      <c r="N6" s="2"/>
      <c r="O6" s="3"/>
      <c r="P6" s="2"/>
      <c r="Q6" s="6"/>
      <c r="R6" s="9"/>
      <c r="S6" s="10"/>
      <c r="T6" s="10"/>
      <c r="U6" s="2"/>
      <c r="V6" s="2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2" customFormat="1" ht="18.75">
      <c r="A7" s="1"/>
      <c r="B7" s="1"/>
      <c r="C7" s="7" t="s">
        <v>307</v>
      </c>
      <c r="D7" s="26"/>
      <c r="E7" s="26"/>
      <c r="F7" s="308"/>
      <c r="G7" s="3"/>
      <c r="H7" s="4"/>
      <c r="I7" s="5"/>
      <c r="J7" s="2"/>
      <c r="K7" s="2"/>
      <c r="L7" s="2"/>
      <c r="M7" s="2"/>
      <c r="N7" s="2"/>
      <c r="O7" s="3"/>
      <c r="P7" s="21"/>
      <c r="Q7" s="22" t="s">
        <v>3</v>
      </c>
      <c r="R7" s="5"/>
      <c r="S7" s="2"/>
      <c r="T7" s="2"/>
      <c r="U7" s="2"/>
      <c r="V7" s="2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s="12" customFormat="1" ht="15.75">
      <c r="A8" s="1"/>
      <c r="B8" s="1"/>
      <c r="C8"/>
      <c r="D8"/>
      <c r="E8" s="1"/>
      <c r="F8" s="2"/>
      <c r="G8" s="3"/>
      <c r="H8" s="4"/>
      <c r="I8" s="5"/>
      <c r="J8" s="2"/>
      <c r="K8" s="2"/>
      <c r="L8" s="2"/>
      <c r="M8" s="2"/>
      <c r="N8" s="18"/>
      <c r="O8" s="18"/>
      <c r="P8" s="18"/>
      <c r="Q8" s="18"/>
      <c r="R8" s="23" t="s">
        <v>4</v>
      </c>
      <c r="S8" s="635">
        <f>F25</f>
        <v>7</v>
      </c>
      <c r="T8" s="23"/>
      <c r="U8" s="2"/>
      <c r="V8" s="2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s="12" customFormat="1" ht="18.75">
      <c r="A9" s="1"/>
      <c r="B9" s="1"/>
      <c r="C9" s="25"/>
      <c r="D9" s="26"/>
      <c r="E9" s="1"/>
      <c r="F9" s="2"/>
      <c r="G9" s="27"/>
      <c r="H9" s="4"/>
      <c r="I9" s="5"/>
      <c r="J9" s="2"/>
      <c r="K9" s="2"/>
      <c r="L9" s="2"/>
      <c r="M9" s="2"/>
      <c r="N9" s="18"/>
      <c r="O9" s="18"/>
      <c r="P9" s="18"/>
      <c r="Q9" s="18"/>
      <c r="R9" s="23" t="s">
        <v>6</v>
      </c>
      <c r="S9" s="28">
        <v>11907.4</v>
      </c>
      <c r="T9" s="28"/>
      <c r="U9" s="29" t="s">
        <v>7</v>
      </c>
      <c r="V9" s="2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s="12" customFormat="1" ht="18.75">
      <c r="A10" s="1"/>
      <c r="B10" s="1"/>
      <c r="C10" s="25"/>
      <c r="D10" s="26"/>
      <c r="E10" s="1"/>
      <c r="F10" s="2"/>
      <c r="G10" s="27"/>
      <c r="H10" s="4"/>
      <c r="I10" s="5"/>
      <c r="J10" s="2"/>
      <c r="K10" s="2"/>
      <c r="L10" s="2"/>
      <c r="M10" s="2"/>
      <c r="N10" s="2"/>
      <c r="O10" s="3"/>
      <c r="P10" s="2"/>
      <c r="Q10" s="6"/>
      <c r="R10" s="5"/>
      <c r="S10" s="30"/>
      <c r="T10" s="2"/>
      <c r="U10" s="2"/>
      <c r="V10" s="2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s="12" customFormat="1" ht="18.75">
      <c r="A11" s="1"/>
      <c r="B11" s="1"/>
      <c r="C11" s="19"/>
      <c r="D11" s="19"/>
      <c r="E11" s="19"/>
      <c r="F11" s="2"/>
      <c r="G11" s="27"/>
      <c r="H11" s="4"/>
      <c r="I11" s="5"/>
      <c r="J11" s="2"/>
      <c r="K11" s="2"/>
      <c r="L11" s="2"/>
      <c r="M11" s="2"/>
      <c r="N11" s="31" t="s">
        <v>87</v>
      </c>
      <c r="O11" s="32"/>
      <c r="P11" s="32"/>
      <c r="Q11" s="32"/>
      <c r="R11" s="32"/>
      <c r="S11" s="23"/>
      <c r="T11" s="14" t="s">
        <v>11</v>
      </c>
      <c r="U11" s="18"/>
      <c r="V11" s="2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s="12" customFormat="1" ht="18.75">
      <c r="A12" s="1"/>
      <c r="B12" s="1"/>
      <c r="C12" s="19"/>
      <c r="D12" s="19"/>
      <c r="E12" s="1"/>
      <c r="F12" s="2"/>
      <c r="G12" s="27"/>
      <c r="H12" s="4"/>
      <c r="I12" s="5"/>
      <c r="J12" s="2"/>
      <c r="K12" s="2"/>
      <c r="L12" s="2"/>
      <c r="M12" s="2"/>
      <c r="N12" s="5"/>
      <c r="O12" s="2"/>
      <c r="P12" s="2"/>
      <c r="Q12" s="2"/>
      <c r="R12" s="2"/>
      <c r="S12" s="2"/>
      <c r="T12" s="23"/>
      <c r="U12" s="2"/>
      <c r="V12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s="12" customFormat="1" ht="18.75">
      <c r="A13" s="1"/>
      <c r="B13" s="1"/>
      <c r="C13" s="25"/>
      <c r="D13"/>
      <c r="E13" s="1"/>
      <c r="F13" s="34"/>
      <c r="G13" s="3"/>
      <c r="H13" s="4"/>
      <c r="I13" s="5"/>
      <c r="J13" s="2"/>
      <c r="K13" s="2"/>
      <c r="L13" s="2"/>
      <c r="M13" s="2"/>
      <c r="N13" s="35"/>
      <c r="O13" s="18"/>
      <c r="P13" s="18"/>
      <c r="Q13" s="18"/>
      <c r="R13" s="18"/>
      <c r="S13" s="18"/>
      <c r="T13" s="23"/>
      <c r="U13" s="2"/>
      <c r="V13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s="12" customFormat="1" ht="18.75">
      <c r="A14" s="1"/>
      <c r="B14" s="1"/>
      <c r="C14" s="25"/>
      <c r="D14" s="25" t="s">
        <v>13</v>
      </c>
      <c r="E14" s="1"/>
      <c r="F14" s="1"/>
      <c r="G14" s="2"/>
      <c r="H14" s="3"/>
      <c r="I14" s="5"/>
      <c r="J14" s="2"/>
      <c r="K14" s="2"/>
      <c r="L14" s="2"/>
      <c r="M14" s="2"/>
      <c r="N14" s="2"/>
      <c r="O14" s="36" t="s">
        <v>308</v>
      </c>
      <c r="P14" s="37"/>
      <c r="Q14" s="38"/>
      <c r="R14" s="39"/>
      <c r="S14" s="36"/>
      <c r="T14" s="10"/>
      <c r="U14" s="2"/>
      <c r="V14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s="12" customFormat="1" ht="10.5">
      <c r="A15" s="1"/>
      <c r="B15" s="1"/>
      <c r="C15"/>
      <c r="D15"/>
      <c r="E15" s="1"/>
      <c r="F15" s="2"/>
      <c r="G15" s="3"/>
      <c r="H15" s="4"/>
      <c r="I15" s="5"/>
      <c r="J15" s="2"/>
      <c r="K15" s="2"/>
      <c r="L15" s="2"/>
      <c r="M15" s="2"/>
      <c r="N15" s="2"/>
      <c r="O15" s="2"/>
      <c r="P15" s="40"/>
      <c r="Q15" s="41"/>
      <c r="R15" s="42"/>
      <c r="S15" s="2"/>
      <c r="T15" s="2"/>
      <c r="U15" s="2"/>
      <c r="V15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s="12" customFormat="1" ht="11.25">
      <c r="A16" s="43"/>
      <c r="B16" s="43"/>
      <c r="C16" s="43"/>
      <c r="D16" s="43"/>
      <c r="E16" s="43"/>
      <c r="F16" s="44"/>
      <c r="G16" s="45"/>
      <c r="H16" s="46"/>
      <c r="I16" s="47"/>
      <c r="J16" s="44"/>
      <c r="K16" s="44"/>
      <c r="L16" s="44"/>
      <c r="M16" s="44"/>
      <c r="N16" s="44"/>
      <c r="O16" s="45"/>
      <c r="P16" s="44"/>
      <c r="Q16" s="48"/>
      <c r="R16" s="47"/>
      <c r="S16" s="44"/>
      <c r="T16" s="44"/>
      <c r="U16" s="2"/>
      <c r="V16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s="12" customFormat="1" ht="11.25">
      <c r="A17" s="49"/>
      <c r="B17" s="11"/>
      <c r="C17" s="50"/>
      <c r="D17" s="51"/>
      <c r="E17" s="52"/>
      <c r="F17" s="53"/>
      <c r="G17" s="54"/>
      <c r="H17" s="55"/>
      <c r="I17" s="56"/>
      <c r="J17" s="389"/>
      <c r="K17" s="58"/>
      <c r="L17" s="58" t="s">
        <v>15</v>
      </c>
      <c r="M17" s="59"/>
      <c r="N17" s="60"/>
      <c r="O17" s="61"/>
      <c r="P17" s="58"/>
      <c r="Q17" s="62" t="s">
        <v>16</v>
      </c>
      <c r="R17" s="63"/>
      <c r="S17" s="64"/>
      <c r="T17" s="65"/>
      <c r="U17" s="53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21" ht="53.25">
      <c r="A18" s="66" t="s">
        <v>17</v>
      </c>
      <c r="B18" s="67"/>
      <c r="C18" s="68" t="s">
        <v>18</v>
      </c>
      <c r="D18" s="68"/>
      <c r="E18" s="68"/>
      <c r="F18" s="69" t="s">
        <v>19</v>
      </c>
      <c r="G18" s="69" t="s">
        <v>20</v>
      </c>
      <c r="H18" s="70" t="s">
        <v>21</v>
      </c>
      <c r="I18" s="71" t="s">
        <v>22</v>
      </c>
      <c r="J18" s="72" t="s">
        <v>23</v>
      </c>
      <c r="K18" s="73" t="s">
        <v>24</v>
      </c>
      <c r="L18" s="73" t="s">
        <v>25</v>
      </c>
      <c r="M18" s="73" t="s">
        <v>26</v>
      </c>
      <c r="N18" s="73" t="s">
        <v>27</v>
      </c>
      <c r="O18" s="73" t="s">
        <v>28</v>
      </c>
      <c r="P18" s="73" t="s">
        <v>29</v>
      </c>
      <c r="Q18" s="74" t="s">
        <v>30</v>
      </c>
      <c r="R18" s="74" t="s">
        <v>309</v>
      </c>
      <c r="S18" s="313" t="s">
        <v>56</v>
      </c>
      <c r="T18" s="73" t="s">
        <v>33</v>
      </c>
      <c r="U18" s="69" t="s">
        <v>34</v>
      </c>
    </row>
    <row r="19" spans="1:21" ht="13.5">
      <c r="A19" s="314">
        <v>1</v>
      </c>
      <c r="C19" s="315" t="s">
        <v>35</v>
      </c>
      <c r="D19" s="315"/>
      <c r="E19" s="315"/>
      <c r="F19" s="283">
        <v>1</v>
      </c>
      <c r="G19" s="284">
        <v>2449</v>
      </c>
      <c r="H19" s="283">
        <v>14</v>
      </c>
      <c r="I19" s="286">
        <v>2449</v>
      </c>
      <c r="J19" s="394">
        <v>489.8</v>
      </c>
      <c r="K19" s="286"/>
      <c r="L19" s="286"/>
      <c r="M19" s="318"/>
      <c r="N19" s="286">
        <v>489.8</v>
      </c>
      <c r="O19" s="285"/>
      <c r="P19" s="286"/>
      <c r="Q19" s="287"/>
      <c r="R19" s="320"/>
      <c r="S19" s="321"/>
      <c r="T19" s="286"/>
      <c r="U19" s="636">
        <f>SUM(I19:T19)</f>
        <v>3428.6</v>
      </c>
    </row>
    <row r="20" spans="1:21" ht="13.5">
      <c r="A20" s="89">
        <v>4</v>
      </c>
      <c r="B20" s="12"/>
      <c r="C20" s="324" t="s">
        <v>100</v>
      </c>
      <c r="D20" s="324"/>
      <c r="E20" s="324"/>
      <c r="F20" s="109">
        <v>1</v>
      </c>
      <c r="G20" s="110">
        <v>1383</v>
      </c>
      <c r="H20" s="109">
        <v>2</v>
      </c>
      <c r="I20" s="140">
        <v>1383</v>
      </c>
      <c r="J20" s="350"/>
      <c r="K20" s="140"/>
      <c r="L20" s="140"/>
      <c r="M20" s="325"/>
      <c r="N20" s="140"/>
      <c r="O20" s="141"/>
      <c r="P20" s="140"/>
      <c r="Q20" s="143"/>
      <c r="R20" s="351"/>
      <c r="S20" s="352"/>
      <c r="T20" s="140"/>
      <c r="U20" s="636">
        <f>I20+J20+K20+L20+M20+N20+O20+P20+Q20+R20+S20+T20</f>
        <v>1383</v>
      </c>
    </row>
    <row r="21" spans="1:21" ht="12.75" customHeight="1">
      <c r="A21" s="96" t="s">
        <v>37</v>
      </c>
      <c r="B21" s="12"/>
      <c r="C21" s="326" t="s">
        <v>101</v>
      </c>
      <c r="D21" s="326"/>
      <c r="E21" s="326"/>
      <c r="F21" s="133" t="s">
        <v>37</v>
      </c>
      <c r="G21" s="134"/>
      <c r="H21" s="133" t="s">
        <v>37</v>
      </c>
      <c r="I21" s="112"/>
      <c r="J21" s="347"/>
      <c r="K21" s="112"/>
      <c r="L21" s="112"/>
      <c r="M21" s="330"/>
      <c r="N21" s="112"/>
      <c r="O21" s="113"/>
      <c r="P21" s="112"/>
      <c r="Q21" s="195"/>
      <c r="R21" s="332"/>
      <c r="S21" s="333"/>
      <c r="T21" s="112"/>
      <c r="U21" s="636"/>
    </row>
    <row r="22" spans="1:21" ht="13.5">
      <c r="A22" s="120">
        <v>5</v>
      </c>
      <c r="B22" s="12"/>
      <c r="C22" s="335" t="s">
        <v>52</v>
      </c>
      <c r="D22" s="335"/>
      <c r="E22" s="335"/>
      <c r="F22" s="133">
        <v>2</v>
      </c>
      <c r="G22" s="134">
        <v>1378</v>
      </c>
      <c r="H22" s="133">
        <v>1</v>
      </c>
      <c r="I22" s="330">
        <v>2756</v>
      </c>
      <c r="J22" s="148"/>
      <c r="K22" s="148"/>
      <c r="L22" s="148"/>
      <c r="M22" s="148"/>
      <c r="N22" s="148"/>
      <c r="O22" s="148"/>
      <c r="P22" s="148"/>
      <c r="Q22" s="148">
        <v>828</v>
      </c>
      <c r="R22" s="148"/>
      <c r="S22" s="148"/>
      <c r="T22" s="148"/>
      <c r="U22" s="636">
        <f>SUM(I22:T22)</f>
        <v>3584</v>
      </c>
    </row>
    <row r="23" spans="1:21" ht="13.5">
      <c r="A23" s="120">
        <v>6</v>
      </c>
      <c r="B23" s="12"/>
      <c r="C23" s="335" t="s">
        <v>53</v>
      </c>
      <c r="D23" s="335"/>
      <c r="E23" s="335"/>
      <c r="F23" s="123">
        <v>1</v>
      </c>
      <c r="G23" s="124">
        <v>1378</v>
      </c>
      <c r="H23" s="123">
        <v>1</v>
      </c>
      <c r="I23" s="126">
        <v>1378</v>
      </c>
      <c r="J23" s="340"/>
      <c r="K23" s="126"/>
      <c r="L23" s="126"/>
      <c r="M23" s="341"/>
      <c r="N23" s="126"/>
      <c r="O23" s="127"/>
      <c r="P23" s="126"/>
      <c r="Q23" s="129"/>
      <c r="R23" s="343"/>
      <c r="S23" s="336"/>
      <c r="T23" s="126"/>
      <c r="U23" s="636">
        <f>I23+J23+K23+L23+M23+N23+O23+P23+Q23+R23+S23+T23</f>
        <v>1378</v>
      </c>
    </row>
    <row r="24" spans="1:21" ht="13.5">
      <c r="A24" s="120">
        <v>7</v>
      </c>
      <c r="B24" s="12"/>
      <c r="C24" s="335" t="s">
        <v>137</v>
      </c>
      <c r="D24" s="335"/>
      <c r="E24" s="335"/>
      <c r="F24" s="123">
        <v>2</v>
      </c>
      <c r="G24" s="124">
        <v>1378</v>
      </c>
      <c r="H24" s="123">
        <v>1</v>
      </c>
      <c r="I24" s="126">
        <v>2756</v>
      </c>
      <c r="J24" s="340"/>
      <c r="K24" s="126"/>
      <c r="L24" s="126"/>
      <c r="M24" s="341"/>
      <c r="N24" s="126"/>
      <c r="O24" s="127"/>
      <c r="P24" s="126"/>
      <c r="Q24" s="127">
        <v>828</v>
      </c>
      <c r="R24" s="343"/>
      <c r="S24" s="336"/>
      <c r="T24" s="126"/>
      <c r="U24" s="636">
        <f>SUM(I24:T24)</f>
        <v>3584</v>
      </c>
    </row>
    <row r="25" spans="1:21" s="211" customFormat="1" ht="13.5">
      <c r="A25" s="377"/>
      <c r="C25" s="378" t="s">
        <v>75</v>
      </c>
      <c r="D25" s="379"/>
      <c r="E25" s="379" t="s">
        <v>37</v>
      </c>
      <c r="F25" s="380">
        <f>SUM(F19:F24)</f>
        <v>7</v>
      </c>
      <c r="G25" s="381">
        <v>1531.72</v>
      </c>
      <c r="H25" s="380"/>
      <c r="I25" s="381">
        <f>SUM(I19:I24)</f>
        <v>10722</v>
      </c>
      <c r="J25" s="381">
        <f aca="true" t="shared" si="0" ref="J25:T25">SUM(J19:J24)</f>
        <v>489.8</v>
      </c>
      <c r="K25" s="381">
        <f t="shared" si="0"/>
        <v>0</v>
      </c>
      <c r="L25" s="381">
        <f t="shared" si="0"/>
        <v>0</v>
      </c>
      <c r="M25" s="381">
        <f t="shared" si="0"/>
        <v>0</v>
      </c>
      <c r="N25" s="381">
        <f t="shared" si="0"/>
        <v>489.8</v>
      </c>
      <c r="O25" s="381">
        <f t="shared" si="0"/>
        <v>0</v>
      </c>
      <c r="P25" s="381">
        <f t="shared" si="0"/>
        <v>0</v>
      </c>
      <c r="Q25" s="381">
        <f t="shared" si="0"/>
        <v>1656</v>
      </c>
      <c r="R25" s="381">
        <f t="shared" si="0"/>
        <v>0</v>
      </c>
      <c r="S25" s="381">
        <f t="shared" si="0"/>
        <v>0</v>
      </c>
      <c r="T25" s="381">
        <f t="shared" si="0"/>
        <v>0</v>
      </c>
      <c r="U25" s="216">
        <f>SUM(I25:T25)</f>
        <v>13357.6</v>
      </c>
    </row>
    <row r="26" spans="1:19" ht="12.75">
      <c r="A26" s="11"/>
      <c r="M26" s="220"/>
      <c r="R26" s="221"/>
      <c r="S26" s="222"/>
    </row>
    <row r="27" spans="13:18" ht="12.75">
      <c r="M27" s="220"/>
      <c r="R27" s="221"/>
    </row>
    <row r="28" spans="8:18" ht="12.75">
      <c r="H28" s="4" t="s">
        <v>189</v>
      </c>
      <c r="I28" s="5" t="s">
        <v>37</v>
      </c>
      <c r="M28" s="220"/>
      <c r="R28" s="221"/>
    </row>
    <row r="29" spans="8:18" ht="12.75">
      <c r="H29" s="5"/>
      <c r="I29" s="2"/>
      <c r="L29" s="220"/>
      <c r="N29" s="3"/>
      <c r="O29" s="2"/>
      <c r="P29" s="6"/>
      <c r="Q29" s="221"/>
      <c r="R29" s="222"/>
    </row>
    <row r="30" spans="3:21" ht="18.75">
      <c r="C30" s="25" t="s">
        <v>35</v>
      </c>
      <c r="F30" s="17" t="s">
        <v>310</v>
      </c>
      <c r="J30" s="19" t="s">
        <v>78</v>
      </c>
      <c r="K30" s="1"/>
      <c r="L30" s="1"/>
      <c r="M30" s="1"/>
      <c r="N30" s="19" t="s">
        <v>79</v>
      </c>
      <c r="O30" s="1"/>
      <c r="P30" s="8"/>
      <c r="Q30" s="19" t="s">
        <v>80</v>
      </c>
      <c r="R30" s="8"/>
      <c r="S30" s="6"/>
      <c r="T30" s="17" t="s">
        <v>81</v>
      </c>
      <c r="U30" s="13"/>
    </row>
    <row r="32" spans="7:9" ht="10.5">
      <c r="G32" s="3" t="s">
        <v>311</v>
      </c>
      <c r="I32" s="5" t="s">
        <v>156</v>
      </c>
    </row>
    <row r="39" spans="1:35" s="2" customFormat="1" ht="12.75">
      <c r="A39" s="1"/>
      <c r="B39" s="1"/>
      <c r="C39" s="1"/>
      <c r="D39" s="1"/>
      <c r="E39" s="1"/>
      <c r="G39" s="225"/>
      <c r="H39" s="4"/>
      <c r="I39" s="5"/>
      <c r="O39" s="3"/>
      <c r="Q39" s="6"/>
      <c r="R39" s="5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1" spans="1:35" s="2" customFormat="1" ht="12.75">
      <c r="A41" s="1"/>
      <c r="B41" s="1"/>
      <c r="C41" s="1"/>
      <c r="D41" s="1"/>
      <c r="E41" s="1"/>
      <c r="G41" s="225"/>
      <c r="H41" s="4"/>
      <c r="I41" s="5"/>
      <c r="O41" s="3"/>
      <c r="Q41" s="6"/>
      <c r="R41" s="5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s="2" customFormat="1" ht="10.5">
      <c r="A42" s="1"/>
      <c r="B42" s="1"/>
      <c r="C42" s="1"/>
      <c r="D42" s="1"/>
      <c r="E42" s="1"/>
      <c r="G42" s="3"/>
      <c r="H42" s="4"/>
      <c r="I42" s="5"/>
      <c r="N42" s="34"/>
      <c r="O42" s="3"/>
      <c r="Q42" s="6"/>
      <c r="R42" s="5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4" spans="1:35" s="2" customFormat="1" ht="12.75">
      <c r="A44" s="1"/>
      <c r="B44" s="1"/>
      <c r="C44" s="1"/>
      <c r="D44" s="1"/>
      <c r="E44" s="1"/>
      <c r="F44" s="226"/>
      <c r="G44" s="3"/>
      <c r="H44" s="4"/>
      <c r="I44" s="5"/>
      <c r="O44" s="3"/>
      <c r="Q44" s="227"/>
      <c r="R44" s="228"/>
      <c r="S44" s="229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s="2" customFormat="1" ht="10.5">
      <c r="A45" s="1"/>
      <c r="B45" s="1"/>
      <c r="C45" s="1"/>
      <c r="D45" s="1"/>
      <c r="E45" s="1"/>
      <c r="G45" s="3"/>
      <c r="H45" s="4"/>
      <c r="I45" s="5"/>
      <c r="O45" s="3"/>
      <c r="Q45" s="185"/>
      <c r="R45" s="230"/>
      <c r="S45" s="34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</sheetData>
  <sheetProtection selectLockedCells="1" selectUnlockedCells="1"/>
  <mergeCells count="2">
    <mergeCell ref="S9:T9"/>
    <mergeCell ref="C18:E18"/>
  </mergeCells>
  <printOptions/>
  <pageMargins left="0" right="0" top="0.7479166666666667" bottom="0.3541666666666667" header="0.5118055555555555" footer="0.5118055555555555"/>
  <pageSetup horizontalDpi="300" verticalDpi="300" orientation="landscape" paperSize="9" scale="9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I66"/>
  <sheetViews>
    <sheetView zoomScale="125" zoomScaleNormal="125" workbookViewId="0" topLeftCell="A19">
      <selection activeCell="R26" sqref="R26"/>
    </sheetView>
  </sheetViews>
  <sheetFormatPr defaultColWidth="9.33203125" defaultRowHeight="10.5"/>
  <cols>
    <col min="1" max="1" width="4.66015625" style="1" customWidth="1"/>
    <col min="2" max="2" width="0.1640625" style="1" customWidth="1"/>
    <col min="5" max="5" width="9.83203125" style="1" customWidth="1"/>
    <col min="6" max="6" width="10.16015625" style="2" customWidth="1"/>
    <col min="7" max="7" width="11.5" style="3" customWidth="1"/>
    <col min="8" max="8" width="8" style="4" customWidth="1"/>
    <col min="9" max="9" width="11.5" style="5" customWidth="1"/>
    <col min="10" max="10" width="11.16015625" style="2" customWidth="1"/>
    <col min="11" max="11" width="11.33203125" style="2" customWidth="1"/>
    <col min="12" max="12" width="13.33203125" style="2" customWidth="1"/>
    <col min="13" max="13" width="9.16015625" style="2" customWidth="1"/>
    <col min="14" max="14" width="10.16015625" style="2" customWidth="1"/>
    <col min="15" max="15" width="10" style="3" customWidth="1"/>
    <col min="16" max="16" width="9" style="2" customWidth="1"/>
    <col min="17" max="17" width="9" style="6" customWidth="1"/>
    <col min="18" max="18" width="8" style="5" customWidth="1"/>
    <col min="19" max="19" width="9" style="2" customWidth="1"/>
    <col min="20" max="20" width="9.16015625" style="2" customWidth="1"/>
    <col min="21" max="21" width="12.83203125" style="2" customWidth="1"/>
  </cols>
  <sheetData>
    <row r="1" spans="1:35" s="12" customFormat="1" ht="10.5">
      <c r="A1" s="1"/>
      <c r="B1" s="1"/>
      <c r="C1" s="7"/>
      <c r="D1" s="26"/>
      <c r="E1" s="1"/>
      <c r="F1" s="2"/>
      <c r="G1" s="3"/>
      <c r="H1" s="4"/>
      <c r="I1" s="5"/>
      <c r="J1" s="2"/>
      <c r="K1" s="2"/>
      <c r="L1" s="2"/>
      <c r="M1" s="2"/>
      <c r="N1" s="2"/>
      <c r="O1" s="3"/>
      <c r="P1" s="2"/>
      <c r="Q1" s="6"/>
      <c r="R1" s="9"/>
      <c r="S1" s="2"/>
      <c r="T1" s="10"/>
      <c r="U1" s="2"/>
      <c r="V1" s="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s="12" customFormat="1" ht="18.75">
      <c r="A2" s="1"/>
      <c r="B2" s="1"/>
      <c r="C2" s="7"/>
      <c r="D2" s="26"/>
      <c r="E2" s="1"/>
      <c r="F2" s="2"/>
      <c r="G2" s="3"/>
      <c r="H2" s="4"/>
      <c r="I2" s="13" t="s">
        <v>0</v>
      </c>
      <c r="J2" s="14"/>
      <c r="K2" s="14"/>
      <c r="L2" s="2"/>
      <c r="M2" s="2"/>
      <c r="N2" s="2"/>
      <c r="O2" s="3"/>
      <c r="P2" s="2"/>
      <c r="Q2" s="6"/>
      <c r="R2" s="5"/>
      <c r="S2" s="2"/>
      <c r="T2" s="2"/>
      <c r="U2" s="2"/>
      <c r="V2" s="2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s="12" customFormat="1" ht="18.75">
      <c r="A3" s="1"/>
      <c r="B3" s="1"/>
      <c r="C3" s="7"/>
      <c r="D3" s="26"/>
      <c r="E3" s="1"/>
      <c r="F3" s="2"/>
      <c r="G3" s="3"/>
      <c r="H3" s="4"/>
      <c r="I3" s="5"/>
      <c r="J3" s="15"/>
      <c r="K3" s="2"/>
      <c r="L3" s="2"/>
      <c r="M3" s="2"/>
      <c r="N3" s="2"/>
      <c r="O3" s="3"/>
      <c r="P3" s="2"/>
      <c r="Q3" s="6"/>
      <c r="R3" s="5"/>
      <c r="S3" s="2"/>
      <c r="T3" s="2"/>
      <c r="U3" s="2"/>
      <c r="V3" s="2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s="12" customFormat="1" ht="18.75">
      <c r="A4" s="1"/>
      <c r="B4" s="1"/>
      <c r="C4" s="7"/>
      <c r="D4" s="26"/>
      <c r="E4" s="1"/>
      <c r="F4" s="2"/>
      <c r="G4" s="3"/>
      <c r="H4" s="4"/>
      <c r="I4" s="16" t="s">
        <v>1</v>
      </c>
      <c r="J4" s="15"/>
      <c r="K4" s="17"/>
      <c r="L4" s="17"/>
      <c r="M4" s="18"/>
      <c r="N4" s="2"/>
      <c r="O4" s="3"/>
      <c r="P4" s="2"/>
      <c r="Q4" s="6"/>
      <c r="R4" s="5"/>
      <c r="S4" s="2"/>
      <c r="T4" s="2"/>
      <c r="U4" s="2"/>
      <c r="V4" s="2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s="12" customFormat="1" ht="10.5">
      <c r="A5" s="1"/>
      <c r="B5" s="1"/>
      <c r="C5" s="7"/>
      <c r="D5" s="26"/>
      <c r="E5" s="1"/>
      <c r="F5" s="2"/>
      <c r="G5" s="3"/>
      <c r="H5" s="4"/>
      <c r="I5" s="5"/>
      <c r="J5" s="2"/>
      <c r="K5" s="2"/>
      <c r="L5" s="2"/>
      <c r="M5" s="2"/>
      <c r="N5" s="2"/>
      <c r="O5" s="3"/>
      <c r="P5" s="2"/>
      <c r="Q5" s="6"/>
      <c r="R5" s="5"/>
      <c r="S5" s="2"/>
      <c r="T5" s="2"/>
      <c r="U5" s="2"/>
      <c r="V5" s="2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s="12" customFormat="1" ht="10.5">
      <c r="A6" s="1"/>
      <c r="B6" s="1"/>
      <c r="C6" s="7"/>
      <c r="D6" s="26"/>
      <c r="E6" s="1"/>
      <c r="F6" s="2"/>
      <c r="G6" s="3"/>
      <c r="H6" s="4"/>
      <c r="I6" s="5"/>
      <c r="J6" s="2"/>
      <c r="K6" s="2"/>
      <c r="L6" s="2"/>
      <c r="M6" s="2"/>
      <c r="N6" s="2"/>
      <c r="O6" s="3"/>
      <c r="P6" s="2"/>
      <c r="Q6" s="6"/>
      <c r="R6" s="9"/>
      <c r="S6" s="10"/>
      <c r="T6" s="10"/>
      <c r="U6" s="2"/>
      <c r="V6" s="2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2" customFormat="1" ht="18.75">
      <c r="A7" s="1"/>
      <c r="B7" s="1"/>
      <c r="C7" s="7" t="s">
        <v>312</v>
      </c>
      <c r="D7" s="26"/>
      <c r="E7" s="26"/>
      <c r="F7" s="308"/>
      <c r="G7" s="3"/>
      <c r="H7" s="4"/>
      <c r="I7" s="5"/>
      <c r="J7" s="2"/>
      <c r="K7" s="2"/>
      <c r="L7" s="2"/>
      <c r="M7" s="2"/>
      <c r="N7" s="2"/>
      <c r="O7" s="3"/>
      <c r="P7" s="21"/>
      <c r="Q7" s="22" t="s">
        <v>3</v>
      </c>
      <c r="R7" s="5"/>
      <c r="S7" s="2"/>
      <c r="T7" s="2"/>
      <c r="U7" s="2"/>
      <c r="V7" s="2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s="12" customFormat="1" ht="15.75">
      <c r="A8" s="1"/>
      <c r="B8" s="1"/>
      <c r="C8"/>
      <c r="D8"/>
      <c r="E8" s="1"/>
      <c r="F8" s="2"/>
      <c r="G8" s="3"/>
      <c r="H8" s="4"/>
      <c r="I8" s="5"/>
      <c r="J8" s="2"/>
      <c r="K8" s="2"/>
      <c r="L8" s="2"/>
      <c r="M8" s="2"/>
      <c r="N8" s="18"/>
      <c r="O8" s="18"/>
      <c r="P8" s="18"/>
      <c r="Q8" s="18"/>
      <c r="R8" s="23" t="s">
        <v>4</v>
      </c>
      <c r="S8" s="309">
        <f>F46</f>
        <v>43.5</v>
      </c>
      <c r="T8" s="23"/>
      <c r="U8" s="2"/>
      <c r="V8" s="2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s="12" customFormat="1" ht="18.75">
      <c r="A9" s="1"/>
      <c r="B9" s="1"/>
      <c r="C9" s="25" t="s">
        <v>5</v>
      </c>
      <c r="D9" s="26"/>
      <c r="E9" s="1"/>
      <c r="F9" s="2"/>
      <c r="G9" s="27">
        <v>12</v>
      </c>
      <c r="H9" s="4"/>
      <c r="I9" s="5"/>
      <c r="J9" s="2"/>
      <c r="K9" s="2"/>
      <c r="L9" s="2"/>
      <c r="M9" s="2"/>
      <c r="N9" s="18"/>
      <c r="O9" s="18"/>
      <c r="P9" s="18"/>
      <c r="Q9" s="18"/>
      <c r="R9" s="23" t="s">
        <v>6</v>
      </c>
      <c r="S9" s="28">
        <f>U46</f>
        <v>118271.44999999998</v>
      </c>
      <c r="T9" s="28"/>
      <c r="U9" s="29" t="s">
        <v>7</v>
      </c>
      <c r="V9" s="2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s="12" customFormat="1" ht="18.75">
      <c r="A10" s="1"/>
      <c r="B10" s="1"/>
      <c r="C10" s="25" t="s">
        <v>8</v>
      </c>
      <c r="D10" s="26"/>
      <c r="E10" s="1"/>
      <c r="F10" s="2"/>
      <c r="G10" s="27">
        <v>248</v>
      </c>
      <c r="H10" s="4"/>
      <c r="I10" s="5"/>
      <c r="J10" s="2"/>
      <c r="K10" s="2"/>
      <c r="L10" s="2"/>
      <c r="M10" s="2"/>
      <c r="N10" s="2"/>
      <c r="O10" s="3"/>
      <c r="P10" s="2"/>
      <c r="Q10" s="6"/>
      <c r="R10" s="5"/>
      <c r="S10" s="30"/>
      <c r="T10" s="2"/>
      <c r="U10" s="2"/>
      <c r="V10" s="2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s="12" customFormat="1" ht="18.75">
      <c r="A11" s="1"/>
      <c r="B11" s="1"/>
      <c r="C11" s="19"/>
      <c r="D11" s="19"/>
      <c r="E11" s="19"/>
      <c r="F11" s="2"/>
      <c r="G11" s="27"/>
      <c r="H11" s="4"/>
      <c r="I11" s="5"/>
      <c r="J11" s="2"/>
      <c r="K11" s="2"/>
      <c r="L11" s="2"/>
      <c r="M11" s="2"/>
      <c r="N11" s="31" t="s">
        <v>87</v>
      </c>
      <c r="O11" s="32"/>
      <c r="P11" s="32"/>
      <c r="Q11" s="32"/>
      <c r="R11" s="32"/>
      <c r="S11" s="23"/>
      <c r="T11" s="33" t="s">
        <v>88</v>
      </c>
      <c r="U11" s="18"/>
      <c r="V11" s="2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s="12" customFormat="1" ht="18.75">
      <c r="A12" s="1"/>
      <c r="B12" s="1"/>
      <c r="C12" s="19"/>
      <c r="D12" s="19"/>
      <c r="E12" s="1"/>
      <c r="F12" s="2"/>
      <c r="G12" s="27"/>
      <c r="H12" s="4"/>
      <c r="I12" s="5"/>
      <c r="J12" s="2"/>
      <c r="K12" s="2"/>
      <c r="L12" s="2"/>
      <c r="M12" s="2"/>
      <c r="N12" s="5"/>
      <c r="O12" s="2"/>
      <c r="P12" s="2"/>
      <c r="Q12" s="2"/>
      <c r="R12" s="2"/>
      <c r="S12" s="2"/>
      <c r="T12" s="23"/>
      <c r="U12" s="2"/>
      <c r="V12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s="12" customFormat="1" ht="18.75">
      <c r="A13" s="1"/>
      <c r="B13" s="1"/>
      <c r="C13" s="25"/>
      <c r="D13"/>
      <c r="E13" s="1"/>
      <c r="F13" s="34"/>
      <c r="G13" s="3"/>
      <c r="H13" s="4"/>
      <c r="I13" s="5"/>
      <c r="J13" s="2"/>
      <c r="K13" s="2"/>
      <c r="L13" s="2"/>
      <c r="M13" s="2"/>
      <c r="N13" s="35"/>
      <c r="O13" s="18"/>
      <c r="P13" s="18"/>
      <c r="Q13" s="18"/>
      <c r="R13" s="18"/>
      <c r="S13" s="18"/>
      <c r="T13" s="23"/>
      <c r="U13" s="2"/>
      <c r="V13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s="12" customFormat="1" ht="18.75">
      <c r="A14" s="1"/>
      <c r="B14" s="1"/>
      <c r="C14" s="25" t="s">
        <v>13</v>
      </c>
      <c r="D14"/>
      <c r="E14" s="1"/>
      <c r="F14" s="2"/>
      <c r="G14" s="3"/>
      <c r="H14" s="4"/>
      <c r="I14" s="5"/>
      <c r="J14" s="2"/>
      <c r="K14" s="2"/>
      <c r="L14" s="2"/>
      <c r="M14" s="2"/>
      <c r="N14" s="2"/>
      <c r="O14" s="36" t="s">
        <v>313</v>
      </c>
      <c r="P14" s="37"/>
      <c r="Q14" s="38"/>
      <c r="R14" s="39"/>
      <c r="S14" s="36"/>
      <c r="T14" s="10"/>
      <c r="U14" s="2"/>
      <c r="V14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s="12" customFormat="1" ht="10.5">
      <c r="A15" s="1"/>
      <c r="B15" s="1"/>
      <c r="C15"/>
      <c r="D15"/>
      <c r="E15" s="1"/>
      <c r="F15" s="2"/>
      <c r="G15" s="3"/>
      <c r="H15" s="4"/>
      <c r="I15" s="5"/>
      <c r="J15" s="2"/>
      <c r="K15" s="2"/>
      <c r="L15" s="2"/>
      <c r="M15" s="2"/>
      <c r="N15" s="2"/>
      <c r="O15" s="2"/>
      <c r="P15" s="40"/>
      <c r="Q15" s="41"/>
      <c r="R15" s="42"/>
      <c r="S15" s="2"/>
      <c r="T15" s="2"/>
      <c r="U15" s="2"/>
      <c r="V15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s="12" customFormat="1" ht="11.25">
      <c r="A16" s="43"/>
      <c r="B16" s="43"/>
      <c r="C16" s="43"/>
      <c r="D16" s="43"/>
      <c r="E16" s="43"/>
      <c r="F16" s="44"/>
      <c r="G16" s="45"/>
      <c r="H16" s="46"/>
      <c r="I16" s="47"/>
      <c r="J16" s="44"/>
      <c r="K16" s="44"/>
      <c r="L16" s="44"/>
      <c r="M16" s="44"/>
      <c r="N16" s="44"/>
      <c r="O16" s="45"/>
      <c r="P16" s="44"/>
      <c r="Q16" s="48"/>
      <c r="R16" s="47"/>
      <c r="S16" s="44"/>
      <c r="T16" s="44"/>
      <c r="U16" s="2"/>
      <c r="V16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s="12" customFormat="1" ht="11.25">
      <c r="A17" s="49"/>
      <c r="B17" s="11"/>
      <c r="C17" s="50"/>
      <c r="D17" s="51"/>
      <c r="E17" s="52"/>
      <c r="F17" s="53"/>
      <c r="G17" s="54"/>
      <c r="H17" s="55"/>
      <c r="I17" s="56"/>
      <c r="J17" s="389"/>
      <c r="K17" s="58"/>
      <c r="L17" s="58" t="s">
        <v>15</v>
      </c>
      <c r="M17" s="59"/>
      <c r="N17" s="60"/>
      <c r="O17" s="61"/>
      <c r="P17" s="58"/>
      <c r="Q17" s="62" t="s">
        <v>16</v>
      </c>
      <c r="R17" s="63"/>
      <c r="S17" s="64"/>
      <c r="T17" s="65"/>
      <c r="U17" s="53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21" ht="63.75">
      <c r="A18" s="66" t="s">
        <v>17</v>
      </c>
      <c r="B18" s="67"/>
      <c r="C18" s="68" t="s">
        <v>18</v>
      </c>
      <c r="D18" s="68"/>
      <c r="E18" s="68"/>
      <c r="F18" s="69" t="s">
        <v>19</v>
      </c>
      <c r="G18" s="69" t="s">
        <v>20</v>
      </c>
      <c r="H18" s="70" t="s">
        <v>21</v>
      </c>
      <c r="I18" s="71" t="s">
        <v>22</v>
      </c>
      <c r="J18" s="72" t="s">
        <v>23</v>
      </c>
      <c r="K18" s="73" t="s">
        <v>24</v>
      </c>
      <c r="L18" s="73" t="s">
        <v>25</v>
      </c>
      <c r="M18" s="73" t="s">
        <v>26</v>
      </c>
      <c r="N18" s="73" t="s">
        <v>27</v>
      </c>
      <c r="O18" s="73" t="s">
        <v>28</v>
      </c>
      <c r="P18" s="73" t="s">
        <v>91</v>
      </c>
      <c r="Q18" s="74" t="s">
        <v>30</v>
      </c>
      <c r="R18" s="74" t="s">
        <v>314</v>
      </c>
      <c r="S18" s="313" t="s">
        <v>315</v>
      </c>
      <c r="T18" s="73" t="s">
        <v>271</v>
      </c>
      <c r="U18" s="69" t="s">
        <v>34</v>
      </c>
    </row>
    <row r="19" spans="1:22" ht="13.5">
      <c r="A19" s="314">
        <v>1</v>
      </c>
      <c r="C19" s="315" t="s">
        <v>35</v>
      </c>
      <c r="D19" s="315"/>
      <c r="E19" s="315"/>
      <c r="F19" s="283">
        <v>1</v>
      </c>
      <c r="G19" s="284">
        <v>2297</v>
      </c>
      <c r="H19" s="283">
        <v>13</v>
      </c>
      <c r="I19" s="316">
        <v>2297</v>
      </c>
      <c r="J19" s="317">
        <v>689.1</v>
      </c>
      <c r="K19" s="286"/>
      <c r="L19" s="286"/>
      <c r="M19" s="318"/>
      <c r="N19" s="319">
        <v>459.4</v>
      </c>
      <c r="O19" s="285"/>
      <c r="P19" s="286"/>
      <c r="Q19" s="287"/>
      <c r="R19" s="320"/>
      <c r="S19" s="321"/>
      <c r="T19" s="286"/>
      <c r="U19" s="323">
        <f>I19+J19+K19+L19+M19+N19+O19+P19+Q19+R19+S19+T19</f>
        <v>3445.5</v>
      </c>
      <c r="V19" s="1" t="s">
        <v>37</v>
      </c>
    </row>
    <row r="20" spans="1:21" ht="13.5">
      <c r="A20" s="96">
        <v>2</v>
      </c>
      <c r="B20" s="97"/>
      <c r="C20" s="326" t="s">
        <v>94</v>
      </c>
      <c r="D20" s="326"/>
      <c r="E20" s="326"/>
      <c r="F20" s="133">
        <v>1</v>
      </c>
      <c r="G20" s="134">
        <v>2182.15</v>
      </c>
      <c r="H20" s="327">
        <v>-0.05</v>
      </c>
      <c r="I20" s="330">
        <v>2182.15</v>
      </c>
      <c r="J20" s="134">
        <v>654.65</v>
      </c>
      <c r="K20" s="148"/>
      <c r="L20" s="148"/>
      <c r="M20" s="148"/>
      <c r="N20" s="413">
        <v>436.42</v>
      </c>
      <c r="O20" s="148" t="s">
        <v>37</v>
      </c>
      <c r="P20" s="148"/>
      <c r="Q20" s="148"/>
      <c r="R20" s="148"/>
      <c r="S20" s="148"/>
      <c r="T20" s="148"/>
      <c r="U20" s="323">
        <f>SUM(I20:T20)</f>
        <v>3273.2200000000003</v>
      </c>
    </row>
    <row r="21" spans="1:22" ht="12" customHeight="1">
      <c r="A21" s="96" t="s">
        <v>37</v>
      </c>
      <c r="B21" s="11"/>
      <c r="C21" s="326" t="s">
        <v>125</v>
      </c>
      <c r="D21" s="326"/>
      <c r="E21" s="326"/>
      <c r="F21" s="133">
        <v>0.5</v>
      </c>
      <c r="G21" s="134">
        <v>2067</v>
      </c>
      <c r="H21" s="327">
        <v>-0.1</v>
      </c>
      <c r="I21" s="328">
        <v>1033.65</v>
      </c>
      <c r="J21" s="329">
        <v>310.1</v>
      </c>
      <c r="K21" s="112"/>
      <c r="L21" s="112"/>
      <c r="M21" s="330"/>
      <c r="N21" s="331">
        <v>206.72</v>
      </c>
      <c r="O21" s="113"/>
      <c r="P21" s="112"/>
      <c r="Q21" s="195"/>
      <c r="R21" s="332"/>
      <c r="S21" s="333"/>
      <c r="T21" s="112"/>
      <c r="U21" s="323">
        <f>SUM(I21:T21)</f>
        <v>1550.4700000000003</v>
      </c>
      <c r="V21" s="2"/>
    </row>
    <row r="22" spans="1:22" ht="13.5">
      <c r="A22" s="120">
        <v>3</v>
      </c>
      <c r="B22" s="11"/>
      <c r="C22" s="335" t="s">
        <v>40</v>
      </c>
      <c r="D22" s="335"/>
      <c r="E22" s="335"/>
      <c r="F22" s="199">
        <v>1</v>
      </c>
      <c r="G22" s="200">
        <v>1994</v>
      </c>
      <c r="H22" s="123">
        <v>11</v>
      </c>
      <c r="I22" s="336">
        <v>1994</v>
      </c>
      <c r="J22" s="200">
        <v>398.8</v>
      </c>
      <c r="K22" s="200"/>
      <c r="L22" s="200"/>
      <c r="M22" s="200"/>
      <c r="N22" s="337">
        <v>398.8</v>
      </c>
      <c r="O22" s="200"/>
      <c r="P22" s="200"/>
      <c r="Q22" s="200"/>
      <c r="R22" s="200"/>
      <c r="S22" s="200"/>
      <c r="T22" s="200"/>
      <c r="U22" s="323">
        <f aca="true" t="shared" si="0" ref="U22:U28">I22+J22+K22+L22+M22+N22+O22+P22+Q22+R22+S22+T22</f>
        <v>2791.6000000000004</v>
      </c>
      <c r="V22" s="1" t="s">
        <v>316</v>
      </c>
    </row>
    <row r="23" spans="1:21" ht="13.5">
      <c r="A23" s="120">
        <v>4</v>
      </c>
      <c r="C23" s="335" t="s">
        <v>58</v>
      </c>
      <c r="D23" s="335"/>
      <c r="E23" s="335"/>
      <c r="F23" s="123">
        <v>0.75</v>
      </c>
      <c r="G23" s="124">
        <v>1842</v>
      </c>
      <c r="H23" s="123">
        <v>10</v>
      </c>
      <c r="I23" s="339">
        <v>1381.5</v>
      </c>
      <c r="J23" s="404">
        <v>138.15</v>
      </c>
      <c r="K23" s="126"/>
      <c r="L23" s="126"/>
      <c r="M23" s="341"/>
      <c r="N23" s="342">
        <v>276.3</v>
      </c>
      <c r="O23" s="127"/>
      <c r="P23" s="126"/>
      <c r="Q23" s="129"/>
      <c r="R23" s="343"/>
      <c r="S23" s="336"/>
      <c r="T23" s="126"/>
      <c r="U23" s="323">
        <f t="shared" si="0"/>
        <v>1795.95</v>
      </c>
    </row>
    <row r="24" spans="1:21" s="11" customFormat="1" ht="13.5">
      <c r="A24" s="120">
        <v>5</v>
      </c>
      <c r="B24" s="84"/>
      <c r="C24" s="335" t="s">
        <v>96</v>
      </c>
      <c r="D24" s="335"/>
      <c r="E24" s="335"/>
      <c r="F24" s="123">
        <v>1</v>
      </c>
      <c r="G24" s="124">
        <v>1842</v>
      </c>
      <c r="H24" s="123">
        <v>10</v>
      </c>
      <c r="I24" s="339">
        <v>1842</v>
      </c>
      <c r="J24" s="404">
        <v>368.4</v>
      </c>
      <c r="K24" s="126"/>
      <c r="L24" s="126"/>
      <c r="M24" s="341"/>
      <c r="N24" s="127"/>
      <c r="O24" s="127"/>
      <c r="P24" s="339">
        <v>184.2</v>
      </c>
      <c r="Q24" s="129"/>
      <c r="R24" s="343"/>
      <c r="S24" s="336"/>
      <c r="T24" s="126"/>
      <c r="U24" s="323">
        <f t="shared" si="0"/>
        <v>2394.6</v>
      </c>
    </row>
    <row r="25" spans="1:21" ht="13.5">
      <c r="A25" s="344">
        <v>6</v>
      </c>
      <c r="B25" s="159"/>
      <c r="C25" s="326" t="s">
        <v>43</v>
      </c>
      <c r="D25" s="326"/>
      <c r="E25" s="326"/>
      <c r="F25" s="345">
        <v>1</v>
      </c>
      <c r="G25" s="346">
        <v>1558</v>
      </c>
      <c r="H25" s="637">
        <v>7</v>
      </c>
      <c r="I25" s="328">
        <v>1558</v>
      </c>
      <c r="J25" s="347"/>
      <c r="K25" s="112"/>
      <c r="L25" s="112"/>
      <c r="M25" s="330"/>
      <c r="N25" s="113"/>
      <c r="O25" s="113"/>
      <c r="P25" s="112"/>
      <c r="Q25" s="195"/>
      <c r="R25" s="332"/>
      <c r="S25" s="333"/>
      <c r="T25" s="112"/>
      <c r="U25" s="323">
        <f t="shared" si="0"/>
        <v>1558</v>
      </c>
    </row>
    <row r="26" spans="1:21" ht="13.5">
      <c r="A26" s="120">
        <v>7</v>
      </c>
      <c r="B26" s="12"/>
      <c r="C26" s="335" t="s">
        <v>112</v>
      </c>
      <c r="D26" s="335"/>
      <c r="E26" s="335"/>
      <c r="F26" s="123">
        <v>1</v>
      </c>
      <c r="G26" s="124">
        <v>1413</v>
      </c>
      <c r="H26" s="123">
        <v>5</v>
      </c>
      <c r="I26" s="339">
        <v>1413</v>
      </c>
      <c r="J26" s="340"/>
      <c r="K26" s="126"/>
      <c r="L26" s="126"/>
      <c r="M26" s="341"/>
      <c r="N26" s="127"/>
      <c r="O26" s="127"/>
      <c r="P26" s="126"/>
      <c r="Q26" s="129"/>
      <c r="R26" s="343"/>
      <c r="S26" s="336"/>
      <c r="T26" s="126"/>
      <c r="U26" s="323">
        <f t="shared" si="0"/>
        <v>1413</v>
      </c>
    </row>
    <row r="27" spans="1:21" ht="13.5">
      <c r="A27" s="120">
        <v>8</v>
      </c>
      <c r="B27" s="12"/>
      <c r="C27" s="335" t="s">
        <v>44</v>
      </c>
      <c r="D27" s="335"/>
      <c r="E27" s="335"/>
      <c r="F27" s="123">
        <v>0.5</v>
      </c>
      <c r="G27" s="124">
        <v>1413</v>
      </c>
      <c r="H27" s="123">
        <v>5</v>
      </c>
      <c r="I27" s="339">
        <v>706.5</v>
      </c>
      <c r="J27" s="340"/>
      <c r="K27" s="126"/>
      <c r="L27" s="126"/>
      <c r="M27" s="341"/>
      <c r="N27" s="127"/>
      <c r="O27" s="127"/>
      <c r="P27" s="126"/>
      <c r="Q27" s="129"/>
      <c r="R27" s="343"/>
      <c r="S27" s="336"/>
      <c r="T27" s="126"/>
      <c r="U27" s="323">
        <f t="shared" si="0"/>
        <v>706.5</v>
      </c>
    </row>
    <row r="28" spans="1:21" ht="13.5">
      <c r="A28" s="89">
        <v>9</v>
      </c>
      <c r="B28" s="12"/>
      <c r="C28" s="324" t="s">
        <v>98</v>
      </c>
      <c r="D28" s="324"/>
      <c r="E28" s="324"/>
      <c r="F28" s="109">
        <v>1</v>
      </c>
      <c r="G28" s="110">
        <v>1413</v>
      </c>
      <c r="H28" s="109">
        <v>5</v>
      </c>
      <c r="I28" s="349">
        <v>1413</v>
      </c>
      <c r="J28" s="350"/>
      <c r="K28" s="140"/>
      <c r="L28" s="140"/>
      <c r="M28" s="325"/>
      <c r="N28" s="141"/>
      <c r="O28" s="141"/>
      <c r="P28" s="140"/>
      <c r="Q28" s="143"/>
      <c r="R28" s="351"/>
      <c r="S28" s="352"/>
      <c r="T28" s="140"/>
      <c r="U28" s="323">
        <f t="shared" si="0"/>
        <v>1413</v>
      </c>
    </row>
    <row r="29" spans="1:21" ht="13.5">
      <c r="A29" s="96" t="s">
        <v>37</v>
      </c>
      <c r="B29" s="12"/>
      <c r="C29" s="326" t="s">
        <v>178</v>
      </c>
      <c r="D29" s="326"/>
      <c r="E29" s="326"/>
      <c r="F29" s="133" t="s">
        <v>37</v>
      </c>
      <c r="G29" s="134"/>
      <c r="H29" s="133" t="s">
        <v>37</v>
      </c>
      <c r="I29" s="328"/>
      <c r="J29" s="347"/>
      <c r="K29" s="112"/>
      <c r="L29" s="112"/>
      <c r="M29" s="330"/>
      <c r="N29" s="113"/>
      <c r="O29" s="113"/>
      <c r="P29" s="112"/>
      <c r="Q29" s="195"/>
      <c r="R29" s="332"/>
      <c r="S29" s="333"/>
      <c r="T29" s="112"/>
      <c r="U29" s="323"/>
    </row>
    <row r="30" spans="1:21" ht="13.5">
      <c r="A30" s="89">
        <v>10</v>
      </c>
      <c r="B30" s="12"/>
      <c r="C30" s="324" t="s">
        <v>100</v>
      </c>
      <c r="D30" s="324"/>
      <c r="E30" s="324"/>
      <c r="F30" s="109">
        <v>2</v>
      </c>
      <c r="G30" s="110">
        <v>1383</v>
      </c>
      <c r="H30" s="109">
        <v>2</v>
      </c>
      <c r="I30" s="349">
        <v>2766</v>
      </c>
      <c r="J30" s="350"/>
      <c r="K30" s="140"/>
      <c r="L30" s="140"/>
      <c r="M30" s="325"/>
      <c r="N30" s="141"/>
      <c r="O30" s="353">
        <v>276.6</v>
      </c>
      <c r="P30" s="140"/>
      <c r="Q30" s="143"/>
      <c r="R30" s="351"/>
      <c r="S30" s="352"/>
      <c r="T30" s="140"/>
      <c r="U30" s="323">
        <f>I30+J30+K30+L30+M30+N30+O30+P30+Q30+R30+S30+T30</f>
        <v>3042.6</v>
      </c>
    </row>
    <row r="31" spans="1:21" ht="12.75" customHeight="1">
      <c r="A31" s="96" t="s">
        <v>37</v>
      </c>
      <c r="B31" s="12"/>
      <c r="C31" s="326" t="s">
        <v>101</v>
      </c>
      <c r="D31" s="326"/>
      <c r="E31" s="326"/>
      <c r="F31" s="133" t="s">
        <v>37</v>
      </c>
      <c r="G31" s="134"/>
      <c r="H31" s="133" t="s">
        <v>37</v>
      </c>
      <c r="I31" s="112"/>
      <c r="J31" s="347"/>
      <c r="K31" s="112"/>
      <c r="L31" s="112"/>
      <c r="M31" s="330"/>
      <c r="N31" s="113"/>
      <c r="O31" s="113"/>
      <c r="P31" s="112"/>
      <c r="Q31" s="195"/>
      <c r="R31" s="332"/>
      <c r="S31" s="333"/>
      <c r="T31" s="112"/>
      <c r="U31" s="323"/>
    </row>
    <row r="32" spans="1:21" ht="13.5">
      <c r="A32" s="120">
        <v>11</v>
      </c>
      <c r="B32" s="12"/>
      <c r="C32" s="335" t="s">
        <v>52</v>
      </c>
      <c r="D32" s="335"/>
      <c r="E32" s="335"/>
      <c r="F32" s="133">
        <v>2</v>
      </c>
      <c r="G32" s="134">
        <v>1378</v>
      </c>
      <c r="H32" s="133">
        <v>1</v>
      </c>
      <c r="I32" s="330">
        <v>2756</v>
      </c>
      <c r="J32" s="148"/>
      <c r="K32" s="148"/>
      <c r="L32" s="148"/>
      <c r="M32" s="148"/>
      <c r="N32" s="146"/>
      <c r="O32" s="148"/>
      <c r="P32" s="148"/>
      <c r="Q32" s="148">
        <v>828</v>
      </c>
      <c r="R32" s="148"/>
      <c r="S32" s="148"/>
      <c r="T32" s="148"/>
      <c r="U32" s="323">
        <f>I32+J32+K32+L32+M32+N32+O32+P32+Q32+R32+S32+T32</f>
        <v>3584</v>
      </c>
    </row>
    <row r="33" spans="1:21" ht="11.25">
      <c r="A33" s="291"/>
      <c r="B33" s="245"/>
      <c r="C33" s="260"/>
      <c r="D33" s="245"/>
      <c r="E33" s="261"/>
      <c r="F33" s="359"/>
      <c r="G33" s="361"/>
      <c r="H33" s="560"/>
      <c r="I33" s="561"/>
      <c r="J33" s="312"/>
      <c r="K33" s="58"/>
      <c r="L33" s="58" t="s">
        <v>15</v>
      </c>
      <c r="M33" s="59"/>
      <c r="N33" s="188"/>
      <c r="O33" s="61"/>
      <c r="P33" s="58"/>
      <c r="Q33" s="62" t="s">
        <v>16</v>
      </c>
      <c r="R33" s="63"/>
      <c r="S33" s="64"/>
      <c r="T33" s="65"/>
      <c r="U33" s="361"/>
    </row>
    <row r="34" spans="1:21" ht="63.75">
      <c r="A34" s="66" t="s">
        <v>17</v>
      </c>
      <c r="B34" s="275"/>
      <c r="C34" s="68" t="s">
        <v>18</v>
      </c>
      <c r="D34" s="68"/>
      <c r="E34" s="68"/>
      <c r="F34" s="69" t="s">
        <v>19</v>
      </c>
      <c r="G34" s="69" t="s">
        <v>20</v>
      </c>
      <c r="H34" s="70" t="s">
        <v>21</v>
      </c>
      <c r="I34" s="71" t="s">
        <v>22</v>
      </c>
      <c r="J34" s="72" t="s">
        <v>23</v>
      </c>
      <c r="K34" s="73" t="s">
        <v>24</v>
      </c>
      <c r="L34" s="73" t="s">
        <v>25</v>
      </c>
      <c r="M34" s="73" t="s">
        <v>26</v>
      </c>
      <c r="N34" s="190" t="s">
        <v>27</v>
      </c>
      <c r="O34" s="73" t="s">
        <v>28</v>
      </c>
      <c r="P34" s="73" t="s">
        <v>91</v>
      </c>
      <c r="Q34" s="74" t="s">
        <v>30</v>
      </c>
      <c r="R34" s="74" t="s">
        <v>31</v>
      </c>
      <c r="S34" s="313" t="s">
        <v>56</v>
      </c>
      <c r="T34" s="73" t="s">
        <v>271</v>
      </c>
      <c r="U34" s="73" t="s">
        <v>34</v>
      </c>
    </row>
    <row r="35" spans="1:21" ht="12.75">
      <c r="A35" s="638">
        <v>12</v>
      </c>
      <c r="B35" s="639"/>
      <c r="C35" s="640" t="s">
        <v>53</v>
      </c>
      <c r="D35" s="640"/>
      <c r="E35" s="641"/>
      <c r="F35" s="642">
        <v>1</v>
      </c>
      <c r="G35" s="643">
        <v>1378</v>
      </c>
      <c r="H35" s="642">
        <v>1</v>
      </c>
      <c r="I35" s="644">
        <v>1378</v>
      </c>
      <c r="J35" s="645"/>
      <c r="K35" s="646"/>
      <c r="L35" s="646"/>
      <c r="M35" s="646"/>
      <c r="N35" s="647"/>
      <c r="O35" s="646"/>
      <c r="P35" s="646"/>
      <c r="Q35" s="648"/>
      <c r="R35" s="648"/>
      <c r="S35" s="649"/>
      <c r="T35" s="646"/>
      <c r="U35" s="650">
        <v>1378</v>
      </c>
    </row>
    <row r="36" spans="1:21" ht="12.75">
      <c r="A36" s="585">
        <v>13</v>
      </c>
      <c r="B36" s="651"/>
      <c r="C36" s="576" t="s">
        <v>55</v>
      </c>
      <c r="D36" s="576"/>
      <c r="E36" s="577"/>
      <c r="F36" s="578">
        <v>1</v>
      </c>
      <c r="G36" s="652">
        <v>1393</v>
      </c>
      <c r="H36" s="578">
        <v>3</v>
      </c>
      <c r="I36" s="589">
        <v>1393</v>
      </c>
      <c r="J36" s="653"/>
      <c r="K36" s="579"/>
      <c r="L36" s="579"/>
      <c r="M36" s="579"/>
      <c r="N36" s="580"/>
      <c r="O36" s="579"/>
      <c r="P36" s="579"/>
      <c r="Q36" s="654"/>
      <c r="R36" s="579"/>
      <c r="S36" s="584"/>
      <c r="T36" s="579"/>
      <c r="U36" s="655">
        <f>SUM(I36:T36)</f>
        <v>1393</v>
      </c>
    </row>
    <row r="37" spans="1:21" ht="12.75">
      <c r="A37" s="585">
        <v>14</v>
      </c>
      <c r="B37" s="651"/>
      <c r="C37" s="576" t="s">
        <v>317</v>
      </c>
      <c r="D37" s="577"/>
      <c r="E37" s="577"/>
      <c r="F37" s="586">
        <v>0.5</v>
      </c>
      <c r="G37" s="652">
        <v>1751</v>
      </c>
      <c r="H37" s="578">
        <v>9</v>
      </c>
      <c r="I37" s="589">
        <v>875.5</v>
      </c>
      <c r="J37" s="656">
        <v>262.65</v>
      </c>
      <c r="K37" s="579"/>
      <c r="L37" s="579"/>
      <c r="M37" s="579"/>
      <c r="N37" s="589">
        <v>175.1</v>
      </c>
      <c r="O37" s="579"/>
      <c r="P37" s="579"/>
      <c r="Q37" s="654"/>
      <c r="R37" s="654"/>
      <c r="S37" s="584"/>
      <c r="T37" s="579"/>
      <c r="U37" s="655">
        <f>SUM(I37:T37)</f>
        <v>1313.25</v>
      </c>
    </row>
    <row r="38" spans="1:21" ht="13.5">
      <c r="A38" s="158">
        <v>15</v>
      </c>
      <c r="B38" s="159"/>
      <c r="C38" s="567" t="s">
        <v>318</v>
      </c>
      <c r="D38" s="568"/>
      <c r="E38" s="568"/>
      <c r="F38" s="570">
        <v>0.75</v>
      </c>
      <c r="G38" s="657">
        <v>1842</v>
      </c>
      <c r="H38" s="571">
        <v>10</v>
      </c>
      <c r="I38" s="618">
        <v>1381.5</v>
      </c>
      <c r="J38" s="658">
        <v>138.15</v>
      </c>
      <c r="K38" s="570"/>
      <c r="L38" s="570"/>
      <c r="M38" s="570"/>
      <c r="N38" s="618">
        <v>276.3</v>
      </c>
      <c r="O38" s="232"/>
      <c r="P38" s="232"/>
      <c r="Q38" s="574"/>
      <c r="R38" s="574"/>
      <c r="S38" s="575"/>
      <c r="T38" s="232"/>
      <c r="U38" s="106">
        <f>I38+J38+K38+L38+M38+N38+O38+P38+Q38+R38+S38+T38</f>
        <v>1795.95</v>
      </c>
    </row>
    <row r="39" spans="1:21" ht="13.5">
      <c r="A39" s="120">
        <v>16</v>
      </c>
      <c r="B39" s="12"/>
      <c r="C39" s="335" t="s">
        <v>319</v>
      </c>
      <c r="D39" s="335"/>
      <c r="E39" s="335"/>
      <c r="F39" s="123">
        <v>1</v>
      </c>
      <c r="G39" s="124">
        <v>1378</v>
      </c>
      <c r="H39" s="123">
        <v>1</v>
      </c>
      <c r="I39" s="342">
        <v>1378</v>
      </c>
      <c r="J39" s="340"/>
      <c r="K39" s="126"/>
      <c r="L39" s="126"/>
      <c r="M39" s="341"/>
      <c r="N39" s="127"/>
      <c r="O39" s="127"/>
      <c r="P39" s="126"/>
      <c r="Q39" s="129"/>
      <c r="R39" s="343"/>
      <c r="S39" s="336"/>
      <c r="T39" s="126"/>
      <c r="U39" s="323">
        <f>I39+J39+K39+L39+M39+N39+O39+P39+Q39+R39+S39+T39</f>
        <v>1378</v>
      </c>
    </row>
    <row r="40" spans="1:21" ht="13.5">
      <c r="A40" s="120">
        <v>17</v>
      </c>
      <c r="B40" s="12"/>
      <c r="C40" s="335" t="s">
        <v>54</v>
      </c>
      <c r="D40" s="335"/>
      <c r="E40" s="335"/>
      <c r="F40" s="123">
        <v>2</v>
      </c>
      <c r="G40" s="124">
        <v>1378</v>
      </c>
      <c r="H40" s="123">
        <v>1</v>
      </c>
      <c r="I40" s="342">
        <v>2756</v>
      </c>
      <c r="J40" s="340"/>
      <c r="K40" s="126"/>
      <c r="L40" s="126"/>
      <c r="M40" s="341"/>
      <c r="N40" s="127"/>
      <c r="O40" s="127"/>
      <c r="P40" s="126"/>
      <c r="Q40" s="342">
        <v>828</v>
      </c>
      <c r="R40" s="343"/>
      <c r="S40" s="336"/>
      <c r="T40" s="126"/>
      <c r="U40" s="323">
        <f>SUM(I40:T40)</f>
        <v>3584</v>
      </c>
    </row>
    <row r="41" spans="1:21" ht="13.5">
      <c r="A41" s="120">
        <v>18</v>
      </c>
      <c r="B41" s="12"/>
      <c r="C41" s="335" t="s">
        <v>57</v>
      </c>
      <c r="D41" s="335"/>
      <c r="E41" s="335"/>
      <c r="F41" s="123">
        <v>1</v>
      </c>
      <c r="G41" s="124">
        <v>1378</v>
      </c>
      <c r="H41" s="123">
        <v>1</v>
      </c>
      <c r="I41" s="342">
        <v>1378</v>
      </c>
      <c r="J41" s="340"/>
      <c r="K41" s="126"/>
      <c r="L41" s="126"/>
      <c r="M41" s="341"/>
      <c r="N41" s="127"/>
      <c r="O41" s="127"/>
      <c r="P41" s="126"/>
      <c r="Q41" s="129"/>
      <c r="R41" s="343"/>
      <c r="S41" s="336"/>
      <c r="T41" s="126"/>
      <c r="U41" s="323">
        <f>I41+J41+K41+L41+M41+N41+O41+P41+Q41+R41+S41+T41</f>
        <v>1378</v>
      </c>
    </row>
    <row r="42" spans="1:21" ht="13.5">
      <c r="A42" s="89">
        <v>19</v>
      </c>
      <c r="B42" s="12"/>
      <c r="C42" s="354" t="s">
        <v>72</v>
      </c>
      <c r="D42" s="354"/>
      <c r="E42" s="354"/>
      <c r="F42" s="137"/>
      <c r="G42" s="138"/>
      <c r="H42" s="137"/>
      <c r="I42" s="477"/>
      <c r="J42" s="422"/>
      <c r="K42" s="478"/>
      <c r="L42" s="478"/>
      <c r="M42" s="479"/>
      <c r="N42" s="421"/>
      <c r="O42" s="421"/>
      <c r="P42" s="478"/>
      <c r="Q42" s="480"/>
      <c r="R42" s="481"/>
      <c r="S42" s="482"/>
      <c r="T42" s="478"/>
      <c r="U42" s="323"/>
    </row>
    <row r="43" spans="1:21" ht="13.5">
      <c r="A43" s="89"/>
      <c r="B43" s="12"/>
      <c r="C43" s="354" t="s">
        <v>73</v>
      </c>
      <c r="D43" s="354"/>
      <c r="E43" s="354"/>
      <c r="F43" s="137">
        <v>0.5</v>
      </c>
      <c r="G43" s="138">
        <v>1467</v>
      </c>
      <c r="H43" s="137">
        <v>6</v>
      </c>
      <c r="I43" s="477">
        <v>733.5</v>
      </c>
      <c r="J43" s="422"/>
      <c r="K43" s="478"/>
      <c r="L43" s="478"/>
      <c r="M43" s="479"/>
      <c r="N43" s="421"/>
      <c r="O43" s="421"/>
      <c r="P43" s="478"/>
      <c r="Q43" s="480"/>
      <c r="R43" s="481"/>
      <c r="S43" s="482"/>
      <c r="T43" s="478"/>
      <c r="U43" s="323">
        <v>733.5</v>
      </c>
    </row>
    <row r="44" spans="1:21" ht="13.5">
      <c r="A44" s="89">
        <v>20</v>
      </c>
      <c r="B44" s="12"/>
      <c r="C44" s="354" t="s">
        <v>66</v>
      </c>
      <c r="D44" s="354"/>
      <c r="E44" s="354"/>
      <c r="F44" s="137">
        <v>0.5</v>
      </c>
      <c r="G44" s="138">
        <v>1467</v>
      </c>
      <c r="H44" s="137">
        <v>6</v>
      </c>
      <c r="I44" s="477">
        <v>733.5</v>
      </c>
      <c r="J44" s="422"/>
      <c r="K44" s="478"/>
      <c r="L44" s="478"/>
      <c r="M44" s="479"/>
      <c r="N44" s="421"/>
      <c r="O44" s="421"/>
      <c r="P44" s="478"/>
      <c r="Q44" s="480"/>
      <c r="R44" s="481"/>
      <c r="S44" s="482"/>
      <c r="T44" s="478"/>
      <c r="U44" s="323">
        <v>733.5</v>
      </c>
    </row>
    <row r="45" spans="1:21" ht="13.5">
      <c r="A45" s="204">
        <v>21</v>
      </c>
      <c r="B45" s="12"/>
      <c r="C45" s="426" t="s">
        <v>74</v>
      </c>
      <c r="D45" s="426"/>
      <c r="E45" s="426"/>
      <c r="F45" s="459">
        <v>22.5</v>
      </c>
      <c r="G45" s="416">
        <v>1998.84</v>
      </c>
      <c r="H45" s="459" t="s">
        <v>37</v>
      </c>
      <c r="I45" s="435">
        <v>44973.87</v>
      </c>
      <c r="J45" s="436">
        <v>11071.32</v>
      </c>
      <c r="K45" s="484">
        <v>3864.08</v>
      </c>
      <c r="L45" s="484">
        <v>5462.49</v>
      </c>
      <c r="M45" s="485">
        <v>1900.65</v>
      </c>
      <c r="N45" s="435">
        <v>9375.06</v>
      </c>
      <c r="O45" s="175"/>
      <c r="P45" s="174"/>
      <c r="Q45" s="176"/>
      <c r="R45" s="486"/>
      <c r="S45" s="487"/>
      <c r="T45" s="174">
        <v>968.34</v>
      </c>
      <c r="U45" s="323">
        <f>I45+J45+K45+L45+M45+N45+O45+P45+Q45+R45+S45+T45</f>
        <v>77615.81</v>
      </c>
    </row>
    <row r="46" spans="1:21" s="211" customFormat="1" ht="13.5">
      <c r="A46" s="377"/>
      <c r="C46" s="378" t="s">
        <v>75</v>
      </c>
      <c r="D46" s="379"/>
      <c r="E46" s="379" t="s">
        <v>37</v>
      </c>
      <c r="F46" s="380">
        <f>SUM(F19:F45)</f>
        <v>43.5</v>
      </c>
      <c r="G46" s="381">
        <v>1800.55</v>
      </c>
      <c r="H46" s="380"/>
      <c r="I46" s="106">
        <f>SUM(I19:I45)</f>
        <v>78323.67</v>
      </c>
      <c r="J46" s="381">
        <f aca="true" t="shared" si="1" ref="J46:T46">SUM(J19:J45)</f>
        <v>14031.32</v>
      </c>
      <c r="K46" s="381">
        <f t="shared" si="1"/>
        <v>3864.08</v>
      </c>
      <c r="L46" s="381">
        <f t="shared" si="1"/>
        <v>5462.49</v>
      </c>
      <c r="M46" s="381">
        <f t="shared" si="1"/>
        <v>1900.65</v>
      </c>
      <c r="N46" s="381">
        <f t="shared" si="1"/>
        <v>11604.099999999999</v>
      </c>
      <c r="O46" s="381">
        <f t="shared" si="1"/>
        <v>276.6</v>
      </c>
      <c r="P46" s="381">
        <f t="shared" si="1"/>
        <v>184.2</v>
      </c>
      <c r="Q46" s="381">
        <f t="shared" si="1"/>
        <v>1656</v>
      </c>
      <c r="R46" s="381">
        <f t="shared" si="1"/>
        <v>0</v>
      </c>
      <c r="S46" s="381">
        <f t="shared" si="1"/>
        <v>0</v>
      </c>
      <c r="T46" s="381">
        <f t="shared" si="1"/>
        <v>968.34</v>
      </c>
      <c r="U46" s="218">
        <f>SUM(I46:T46)</f>
        <v>118271.44999999998</v>
      </c>
    </row>
    <row r="47" spans="1:19" ht="12.75">
      <c r="A47" s="11"/>
      <c r="M47" s="220"/>
      <c r="R47" s="221"/>
      <c r="S47" s="222"/>
    </row>
    <row r="48" spans="13:18" ht="12.75">
      <c r="M48" s="220"/>
      <c r="R48" s="221"/>
    </row>
    <row r="49" spans="13:18" ht="12.75">
      <c r="M49" s="220"/>
      <c r="R49" s="221"/>
    </row>
    <row r="50" spans="8:18" ht="12.75">
      <c r="H50" s="5"/>
      <c r="I50" s="2"/>
      <c r="L50" s="220"/>
      <c r="N50" s="3"/>
      <c r="O50" s="2"/>
      <c r="P50" s="6"/>
      <c r="Q50" s="221"/>
      <c r="R50" s="222"/>
    </row>
    <row r="51" spans="3:21" ht="18.75">
      <c r="C51" s="25" t="s">
        <v>35</v>
      </c>
      <c r="F51" s="17" t="s">
        <v>320</v>
      </c>
      <c r="J51" s="19" t="s">
        <v>78</v>
      </c>
      <c r="K51" s="1"/>
      <c r="L51" s="1"/>
      <c r="M51" s="1"/>
      <c r="N51" s="19" t="s">
        <v>79</v>
      </c>
      <c r="O51" s="1"/>
      <c r="P51" s="8"/>
      <c r="Q51" s="19" t="s">
        <v>80</v>
      </c>
      <c r="R51" s="8"/>
      <c r="S51" s="6"/>
      <c r="T51" s="17" t="s">
        <v>81</v>
      </c>
      <c r="U51" s="13"/>
    </row>
    <row r="53" ht="12.75">
      <c r="D53" s="223" t="s">
        <v>321</v>
      </c>
    </row>
    <row r="60" spans="1:35" s="2" customFormat="1" ht="12.75">
      <c r="A60" s="1"/>
      <c r="B60" s="1"/>
      <c r="C60" s="1"/>
      <c r="D60" s="1"/>
      <c r="E60" s="1"/>
      <c r="G60" s="225"/>
      <c r="H60" s="4"/>
      <c r="I60" s="5"/>
      <c r="O60" s="3"/>
      <c r="Q60" s="6"/>
      <c r="R60" s="5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2" spans="1:35" s="2" customFormat="1" ht="12.75">
      <c r="A62" s="1"/>
      <c r="B62" s="1"/>
      <c r="C62" s="1"/>
      <c r="D62" s="1"/>
      <c r="E62" s="1"/>
      <c r="G62" s="225"/>
      <c r="H62" s="4"/>
      <c r="I62" s="5"/>
      <c r="O62" s="3"/>
      <c r="Q62" s="6"/>
      <c r="R62" s="5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s="2" customFormat="1" ht="10.5">
      <c r="A63" s="1"/>
      <c r="B63" s="1"/>
      <c r="C63" s="1"/>
      <c r="D63" s="1"/>
      <c r="E63" s="1"/>
      <c r="G63" s="3"/>
      <c r="H63" s="4"/>
      <c r="I63" s="5"/>
      <c r="N63" s="34"/>
      <c r="O63" s="3"/>
      <c r="Q63" s="6"/>
      <c r="R63" s="5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5" spans="1:35" s="2" customFormat="1" ht="12.75">
      <c r="A65" s="1"/>
      <c r="B65" s="1"/>
      <c r="C65" s="1"/>
      <c r="D65" s="1"/>
      <c r="E65" s="1"/>
      <c r="F65" s="226"/>
      <c r="G65" s="3"/>
      <c r="H65" s="4"/>
      <c r="I65" s="5"/>
      <c r="O65" s="3"/>
      <c r="Q65" s="227"/>
      <c r="R65" s="228"/>
      <c r="S65" s="229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s="2" customFormat="1" ht="10.5">
      <c r="A66" s="1"/>
      <c r="B66" s="1"/>
      <c r="C66" s="1"/>
      <c r="D66" s="1"/>
      <c r="E66" s="1"/>
      <c r="G66" s="3"/>
      <c r="H66" s="4"/>
      <c r="I66" s="5"/>
      <c r="O66" s="3"/>
      <c r="Q66" s="185"/>
      <c r="R66" s="230"/>
      <c r="S66" s="34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</sheetData>
  <sheetProtection selectLockedCells="1" selectUnlockedCells="1"/>
  <mergeCells count="3">
    <mergeCell ref="S9:T9"/>
    <mergeCell ref="C18:E18"/>
    <mergeCell ref="C34:E34"/>
  </mergeCells>
  <printOptions/>
  <pageMargins left="0" right="0" top="0.7479166666666667" bottom="0.3541666666666667" header="0.5118055555555555" footer="0.5118055555555555"/>
  <pageSetup horizontalDpi="300" verticalDpi="300" orientation="landscape" paperSize="9" scale="92"/>
  <rowBreaks count="1" manualBreakCount="1">
    <brk id="32" max="255" man="1"/>
  </rowBreaks>
  <colBreaks count="1" manualBreakCount="1">
    <brk id="21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I72"/>
  <sheetViews>
    <sheetView zoomScale="125" zoomScaleNormal="125" workbookViewId="0" topLeftCell="A2">
      <selection activeCell="V10" sqref="V10"/>
    </sheetView>
  </sheetViews>
  <sheetFormatPr defaultColWidth="9.33203125" defaultRowHeight="10.5"/>
  <cols>
    <col min="1" max="1" width="4.66015625" style="1" customWidth="1"/>
    <col min="2" max="2" width="0.1640625" style="1" customWidth="1"/>
    <col min="5" max="5" width="9.83203125" style="1" customWidth="1"/>
    <col min="6" max="6" width="10.16015625" style="2" customWidth="1"/>
    <col min="7" max="7" width="11.5" style="3" customWidth="1"/>
    <col min="8" max="8" width="8" style="4" customWidth="1"/>
    <col min="9" max="9" width="11.5" style="5" customWidth="1"/>
    <col min="10" max="10" width="9.83203125" style="2" customWidth="1"/>
    <col min="11" max="11" width="11.33203125" style="2" customWidth="1"/>
    <col min="12" max="12" width="9.83203125" style="2" customWidth="1"/>
    <col min="13" max="13" width="9.16015625" style="2" customWidth="1"/>
    <col min="14" max="14" width="10.16015625" style="2" customWidth="1"/>
    <col min="15" max="15" width="10" style="3" customWidth="1"/>
    <col min="16" max="16" width="9" style="2" customWidth="1"/>
    <col min="17" max="17" width="9" style="6" customWidth="1"/>
    <col min="18" max="18" width="9.66015625" style="5" customWidth="1"/>
    <col min="19" max="19" width="10.16015625" style="2" customWidth="1"/>
    <col min="20" max="20" width="10.33203125" style="2" customWidth="1"/>
    <col min="21" max="21" width="12.83203125" style="2" customWidth="1"/>
  </cols>
  <sheetData>
    <row r="1" spans="1:35" s="12" customFormat="1" ht="10.5">
      <c r="A1" s="1"/>
      <c r="B1" s="1"/>
      <c r="C1" s="7"/>
      <c r="D1" s="26"/>
      <c r="E1" s="1"/>
      <c r="F1" s="2"/>
      <c r="G1" s="3"/>
      <c r="H1" s="4"/>
      <c r="I1" s="5"/>
      <c r="J1" s="2"/>
      <c r="K1" s="2"/>
      <c r="L1" s="2"/>
      <c r="M1" s="2"/>
      <c r="N1" s="2"/>
      <c r="O1" s="3"/>
      <c r="P1" s="2"/>
      <c r="Q1" s="6"/>
      <c r="R1" s="9"/>
      <c r="S1" s="2"/>
      <c r="T1" s="10"/>
      <c r="U1" s="2"/>
      <c r="V1" s="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s="12" customFormat="1" ht="18.75">
      <c r="A2" s="1"/>
      <c r="B2" s="1"/>
      <c r="C2" s="7"/>
      <c r="D2" s="26"/>
      <c r="E2" s="1"/>
      <c r="F2" s="2"/>
      <c r="G2" s="3"/>
      <c r="H2" s="4"/>
      <c r="I2" s="13" t="s">
        <v>0</v>
      </c>
      <c r="J2" s="14"/>
      <c r="K2" s="14"/>
      <c r="L2" s="2"/>
      <c r="M2" s="2"/>
      <c r="N2" s="2"/>
      <c r="O2" s="3"/>
      <c r="P2" s="2"/>
      <c r="Q2" s="6"/>
      <c r="R2" s="5"/>
      <c r="S2" s="2"/>
      <c r="T2" s="2"/>
      <c r="U2" s="2"/>
      <c r="V2" s="2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s="12" customFormat="1" ht="0.75" customHeight="1">
      <c r="A3" s="1"/>
      <c r="B3" s="1"/>
      <c r="C3" s="7"/>
      <c r="D3" s="26"/>
      <c r="E3" s="1"/>
      <c r="F3" s="2"/>
      <c r="G3" s="3"/>
      <c r="H3" s="4"/>
      <c r="I3" s="5"/>
      <c r="J3" s="15"/>
      <c r="K3" s="2"/>
      <c r="L3" s="2"/>
      <c r="M3" s="2"/>
      <c r="N3" s="2"/>
      <c r="O3" s="3"/>
      <c r="P3" s="2"/>
      <c r="Q3" s="6"/>
      <c r="R3" s="5"/>
      <c r="S3" s="2"/>
      <c r="T3" s="2"/>
      <c r="U3" s="2"/>
      <c r="V3" s="2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s="12" customFormat="1" ht="18.75">
      <c r="A4" s="1"/>
      <c r="B4" s="1"/>
      <c r="C4" s="7"/>
      <c r="D4" s="26"/>
      <c r="E4" s="1"/>
      <c r="F4" s="2"/>
      <c r="G4" s="3"/>
      <c r="H4" s="4"/>
      <c r="I4" s="16" t="s">
        <v>83</v>
      </c>
      <c r="J4" s="15"/>
      <c r="K4" s="17"/>
      <c r="L4" s="17"/>
      <c r="M4" s="18"/>
      <c r="N4" s="2"/>
      <c r="O4" s="3"/>
      <c r="P4" s="2"/>
      <c r="Q4" s="6"/>
      <c r="R4" s="5"/>
      <c r="S4" s="2"/>
      <c r="T4" s="2"/>
      <c r="U4" s="2"/>
      <c r="V4" s="2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s="12" customFormat="1" ht="1.5" customHeight="1">
      <c r="A5" s="1"/>
      <c r="B5" s="1"/>
      <c r="C5" s="7"/>
      <c r="D5" s="26"/>
      <c r="E5" s="1"/>
      <c r="F5" s="2"/>
      <c r="G5" s="3"/>
      <c r="H5" s="4"/>
      <c r="I5" s="5"/>
      <c r="J5" s="2"/>
      <c r="K5" s="2"/>
      <c r="L5" s="2"/>
      <c r="M5" s="2"/>
      <c r="N5" s="2"/>
      <c r="O5" s="3"/>
      <c r="P5" s="2"/>
      <c r="Q5" s="6"/>
      <c r="R5" s="5"/>
      <c r="S5" s="2"/>
      <c r="T5" s="2"/>
      <c r="U5" s="2"/>
      <c r="V5" s="2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s="12" customFormat="1" ht="0.75" customHeight="1">
      <c r="A6" s="1"/>
      <c r="B6" s="1"/>
      <c r="C6" s="7"/>
      <c r="D6" s="26"/>
      <c r="E6" s="1"/>
      <c r="F6" s="2"/>
      <c r="G6" s="3"/>
      <c r="H6" s="4"/>
      <c r="I6" s="5"/>
      <c r="J6" s="2"/>
      <c r="K6" s="2"/>
      <c r="L6" s="2"/>
      <c r="M6" s="2"/>
      <c r="N6" s="2"/>
      <c r="O6" s="3"/>
      <c r="P6" s="2"/>
      <c r="Q6" s="6"/>
      <c r="R6" s="9"/>
      <c r="S6" s="10"/>
      <c r="T6" s="10"/>
      <c r="U6" s="2"/>
      <c r="V6" s="2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2" customFormat="1" ht="18.75">
      <c r="A7" s="1"/>
      <c r="B7" s="1"/>
      <c r="C7" s="7" t="s">
        <v>322</v>
      </c>
      <c r="D7" s="26"/>
      <c r="E7" s="26"/>
      <c r="F7" s="308"/>
      <c r="G7" s="3"/>
      <c r="H7" s="4"/>
      <c r="I7" s="5"/>
      <c r="J7" s="2"/>
      <c r="K7" s="2"/>
      <c r="L7" s="2"/>
      <c r="M7" s="2"/>
      <c r="N7" s="2"/>
      <c r="O7" s="3"/>
      <c r="P7" s="21"/>
      <c r="Q7" s="22" t="s">
        <v>3</v>
      </c>
      <c r="R7" s="5"/>
      <c r="S7" s="2"/>
      <c r="T7" s="2"/>
      <c r="U7" s="2"/>
      <c r="V7" s="2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s="12" customFormat="1" ht="15.75">
      <c r="A8" s="1"/>
      <c r="B8" s="1"/>
      <c r="C8"/>
      <c r="D8"/>
      <c r="E8" s="1"/>
      <c r="F8" s="2"/>
      <c r="G8" s="3"/>
      <c r="H8" s="4"/>
      <c r="I8" s="5"/>
      <c r="J8" s="2"/>
      <c r="K8" s="2"/>
      <c r="L8" s="2"/>
      <c r="M8" s="2"/>
      <c r="N8" s="18"/>
      <c r="O8" s="18"/>
      <c r="P8" s="18"/>
      <c r="Q8" s="18"/>
      <c r="R8" s="23" t="s">
        <v>4</v>
      </c>
      <c r="S8" s="24">
        <f>F52</f>
        <v>47.879999999999995</v>
      </c>
      <c r="T8" s="23"/>
      <c r="U8" s="2"/>
      <c r="V8" s="2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s="12" customFormat="1" ht="18.75">
      <c r="A9" s="1"/>
      <c r="B9" s="1"/>
      <c r="C9" s="25" t="s">
        <v>5</v>
      </c>
      <c r="D9" s="26"/>
      <c r="E9" s="1"/>
      <c r="F9" s="2"/>
      <c r="G9" s="27">
        <v>11</v>
      </c>
      <c r="H9" s="4"/>
      <c r="I9" s="5"/>
      <c r="J9" s="2"/>
      <c r="K9" s="2"/>
      <c r="L9" s="2"/>
      <c r="M9" s="2"/>
      <c r="N9" s="18"/>
      <c r="O9" s="18"/>
      <c r="P9" s="18"/>
      <c r="Q9" s="18"/>
      <c r="R9" s="23" t="s">
        <v>6</v>
      </c>
      <c r="S9" s="28">
        <v>120767.97</v>
      </c>
      <c r="T9" s="28"/>
      <c r="U9" s="29" t="s">
        <v>7</v>
      </c>
      <c r="V9" s="2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s="12" customFormat="1" ht="18.75">
      <c r="A10" s="1"/>
      <c r="B10" s="1"/>
      <c r="C10" s="25" t="s">
        <v>8</v>
      </c>
      <c r="D10" s="26"/>
      <c r="E10" s="1"/>
      <c r="F10" s="2"/>
      <c r="G10" s="27">
        <v>111</v>
      </c>
      <c r="H10" s="4"/>
      <c r="I10" s="5"/>
      <c r="J10" s="2"/>
      <c r="K10" s="2"/>
      <c r="L10" s="2"/>
      <c r="M10" s="2"/>
      <c r="N10" s="2"/>
      <c r="O10" s="3"/>
      <c r="P10" s="2"/>
      <c r="Q10" s="6"/>
      <c r="R10" s="5"/>
      <c r="S10" s="30"/>
      <c r="T10" s="2"/>
      <c r="U10" s="2"/>
      <c r="V10" s="2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s="12" customFormat="1" ht="18.75">
      <c r="A11" s="1"/>
      <c r="B11" s="1"/>
      <c r="C11" s="19" t="s">
        <v>9</v>
      </c>
      <c r="D11" s="19"/>
      <c r="E11" s="19"/>
      <c r="F11" s="2"/>
      <c r="G11" s="27">
        <v>2</v>
      </c>
      <c r="H11" s="4"/>
      <c r="I11" s="5"/>
      <c r="J11" s="2"/>
      <c r="K11" s="2"/>
      <c r="L11" s="2"/>
      <c r="M11" s="2"/>
      <c r="N11" s="31" t="s">
        <v>241</v>
      </c>
      <c r="O11" s="32"/>
      <c r="P11" s="32"/>
      <c r="Q11" s="32"/>
      <c r="R11" s="32"/>
      <c r="S11" s="23"/>
      <c r="T11" s="33" t="s">
        <v>88</v>
      </c>
      <c r="U11" s="18"/>
      <c r="V11" s="2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s="12" customFormat="1" ht="18.75">
      <c r="A12" s="1"/>
      <c r="B12" s="1"/>
      <c r="C12" s="19" t="s">
        <v>12</v>
      </c>
      <c r="D12" s="19"/>
      <c r="E12" s="1"/>
      <c r="F12" s="2"/>
      <c r="G12" s="27">
        <v>40</v>
      </c>
      <c r="H12" s="4"/>
      <c r="I12" s="5"/>
      <c r="J12" s="2"/>
      <c r="K12" s="2"/>
      <c r="L12" s="2"/>
      <c r="M12" s="2"/>
      <c r="N12" s="5"/>
      <c r="O12" s="2"/>
      <c r="P12" s="2"/>
      <c r="Q12" s="2"/>
      <c r="R12" s="2"/>
      <c r="S12" s="2"/>
      <c r="T12" s="23"/>
      <c r="U12" s="2"/>
      <c r="V12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s="12" customFormat="1" ht="0.75" customHeight="1">
      <c r="A13" s="1"/>
      <c r="B13" s="1"/>
      <c r="C13" s="25"/>
      <c r="D13"/>
      <c r="E13" s="1"/>
      <c r="F13" s="34"/>
      <c r="G13" s="3"/>
      <c r="H13" s="4"/>
      <c r="I13" s="5"/>
      <c r="J13" s="2"/>
      <c r="K13" s="2"/>
      <c r="L13" s="2"/>
      <c r="M13" s="2"/>
      <c r="N13" s="35"/>
      <c r="O13" s="18"/>
      <c r="P13" s="18"/>
      <c r="Q13" s="18"/>
      <c r="R13" s="18"/>
      <c r="S13" s="18"/>
      <c r="T13" s="23"/>
      <c r="U13" s="2"/>
      <c r="V13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s="12" customFormat="1" ht="18" customHeight="1">
      <c r="A14" s="1"/>
      <c r="B14" s="1"/>
      <c r="C14" s="25" t="s">
        <v>13</v>
      </c>
      <c r="D14"/>
      <c r="E14" s="1"/>
      <c r="F14" s="2"/>
      <c r="G14" s="3"/>
      <c r="H14" s="4"/>
      <c r="I14" s="5"/>
      <c r="J14" s="2"/>
      <c r="K14" s="2"/>
      <c r="L14" s="2"/>
      <c r="M14" s="2"/>
      <c r="N14" s="2"/>
      <c r="O14" s="36" t="s">
        <v>323</v>
      </c>
      <c r="P14" s="37"/>
      <c r="Q14" s="38"/>
      <c r="R14" s="39"/>
      <c r="S14" s="36"/>
      <c r="T14" s="10"/>
      <c r="U14" s="2"/>
      <c r="V14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s="12" customFormat="1" ht="0.75" customHeight="1" hidden="1">
      <c r="A15" s="1"/>
      <c r="B15" s="1"/>
      <c r="C15"/>
      <c r="D15"/>
      <c r="E15" s="1"/>
      <c r="F15" s="2"/>
      <c r="G15" s="3"/>
      <c r="H15" s="4"/>
      <c r="I15" s="5"/>
      <c r="J15" s="2"/>
      <c r="K15" s="2"/>
      <c r="L15" s="2"/>
      <c r="M15" s="2"/>
      <c r="N15" s="2"/>
      <c r="O15" s="2"/>
      <c r="P15" s="40"/>
      <c r="Q15" s="41"/>
      <c r="R15" s="42"/>
      <c r="S15" s="2"/>
      <c r="T15" s="2"/>
      <c r="U15" s="2"/>
      <c r="V15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s="12" customFormat="1" ht="1.5" customHeight="1" hidden="1">
      <c r="A16" s="43"/>
      <c r="B16" s="43"/>
      <c r="C16" s="43"/>
      <c r="D16" s="43"/>
      <c r="E16" s="43"/>
      <c r="F16" s="44"/>
      <c r="G16" s="45"/>
      <c r="H16" s="46"/>
      <c r="I16" s="47"/>
      <c r="J16" s="44"/>
      <c r="K16" s="44"/>
      <c r="L16" s="44"/>
      <c r="M16" s="44"/>
      <c r="N16" s="44"/>
      <c r="O16" s="45"/>
      <c r="P16" s="44"/>
      <c r="Q16" s="48"/>
      <c r="R16" s="47"/>
      <c r="S16" s="44"/>
      <c r="T16" s="44"/>
      <c r="U16" s="2"/>
      <c r="V16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s="12" customFormat="1" ht="16.5" customHeight="1">
      <c r="A17" s="49"/>
      <c r="B17" s="11"/>
      <c r="C17" s="50"/>
      <c r="D17" s="51"/>
      <c r="E17" s="52"/>
      <c r="F17" s="53"/>
      <c r="G17" s="54"/>
      <c r="H17" s="55"/>
      <c r="I17" s="56"/>
      <c r="J17" s="312"/>
      <c r="K17" s="58"/>
      <c r="L17" s="58" t="s">
        <v>15</v>
      </c>
      <c r="M17" s="59"/>
      <c r="N17" s="60"/>
      <c r="O17" s="61"/>
      <c r="P17" s="58"/>
      <c r="Q17" s="62" t="s">
        <v>16</v>
      </c>
      <c r="R17" s="63"/>
      <c r="S17" s="64"/>
      <c r="T17" s="65"/>
      <c r="U17" s="53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21" ht="53.25">
      <c r="A18" s="66" t="s">
        <v>17</v>
      </c>
      <c r="B18" s="67"/>
      <c r="C18" s="68" t="s">
        <v>18</v>
      </c>
      <c r="D18" s="68"/>
      <c r="E18" s="68"/>
      <c r="F18" s="69" t="s">
        <v>19</v>
      </c>
      <c r="G18" s="69" t="s">
        <v>20</v>
      </c>
      <c r="H18" s="70" t="s">
        <v>21</v>
      </c>
      <c r="I18" s="71" t="s">
        <v>22</v>
      </c>
      <c r="J18" s="72" t="s">
        <v>23</v>
      </c>
      <c r="K18" s="73" t="s">
        <v>24</v>
      </c>
      <c r="L18" s="73" t="s">
        <v>25</v>
      </c>
      <c r="M18" s="73" t="s">
        <v>26</v>
      </c>
      <c r="N18" s="73" t="s">
        <v>27</v>
      </c>
      <c r="O18" s="73" t="s">
        <v>28</v>
      </c>
      <c r="P18" s="73" t="s">
        <v>91</v>
      </c>
      <c r="Q18" s="74" t="s">
        <v>30</v>
      </c>
      <c r="R18" s="74" t="s">
        <v>31</v>
      </c>
      <c r="S18" s="313" t="s">
        <v>123</v>
      </c>
      <c r="T18" s="73" t="s">
        <v>324</v>
      </c>
      <c r="U18" s="69" t="s">
        <v>34</v>
      </c>
    </row>
    <row r="19" spans="1:21" ht="13.5">
      <c r="A19" s="314">
        <v>1</v>
      </c>
      <c r="C19" s="315" t="s">
        <v>35</v>
      </c>
      <c r="D19" s="315"/>
      <c r="E19" s="315"/>
      <c r="F19" s="283">
        <v>1</v>
      </c>
      <c r="G19" s="284">
        <v>2297</v>
      </c>
      <c r="H19" s="283">
        <v>13</v>
      </c>
      <c r="I19" s="316">
        <v>2297</v>
      </c>
      <c r="J19" s="319">
        <v>689.1</v>
      </c>
      <c r="K19" s="286"/>
      <c r="L19" s="286"/>
      <c r="M19" s="318"/>
      <c r="N19" s="319">
        <v>459.4</v>
      </c>
      <c r="O19" s="285"/>
      <c r="P19" s="286"/>
      <c r="Q19" s="287"/>
      <c r="R19" s="320"/>
      <c r="S19" s="321"/>
      <c r="T19" s="286"/>
      <c r="U19" s="323">
        <f>SUM(I19:T19)</f>
        <v>3445.5</v>
      </c>
    </row>
    <row r="20" spans="1:21" ht="13.5">
      <c r="A20" s="89">
        <v>2</v>
      </c>
      <c r="C20" s="324" t="s">
        <v>94</v>
      </c>
      <c r="D20" s="324"/>
      <c r="E20" s="324"/>
      <c r="F20" s="109">
        <v>1</v>
      </c>
      <c r="G20" s="110">
        <v>2182.15</v>
      </c>
      <c r="H20" s="93">
        <v>-0.05</v>
      </c>
      <c r="I20" s="325">
        <v>2182.15</v>
      </c>
      <c r="J20" s="202">
        <v>436.43</v>
      </c>
      <c r="K20" s="92"/>
      <c r="L20" s="92"/>
      <c r="M20" s="92"/>
      <c r="N20" s="202">
        <v>436.42</v>
      </c>
      <c r="O20" s="92"/>
      <c r="P20" s="92"/>
      <c r="Q20" s="92"/>
      <c r="R20" s="92"/>
      <c r="S20" s="92"/>
      <c r="T20" s="92"/>
      <c r="U20" s="323">
        <f>SUM(I20:T20)</f>
        <v>3055</v>
      </c>
    </row>
    <row r="21" spans="1:21" ht="12" customHeight="1">
      <c r="A21" s="96" t="s">
        <v>37</v>
      </c>
      <c r="B21" s="84"/>
      <c r="C21" s="326" t="s">
        <v>125</v>
      </c>
      <c r="D21" s="326"/>
      <c r="E21" s="326"/>
      <c r="F21" s="133">
        <v>0.5</v>
      </c>
      <c r="G21" s="134">
        <v>2067.3</v>
      </c>
      <c r="H21" s="327">
        <v>-0.1</v>
      </c>
      <c r="I21" s="328">
        <v>1033.65</v>
      </c>
      <c r="J21" s="331">
        <v>310.1</v>
      </c>
      <c r="K21" s="112"/>
      <c r="L21" s="112"/>
      <c r="M21" s="330"/>
      <c r="N21" s="331">
        <v>206.72</v>
      </c>
      <c r="O21" s="113"/>
      <c r="P21" s="112"/>
      <c r="Q21" s="195"/>
      <c r="R21" s="332"/>
      <c r="S21" s="333"/>
      <c r="T21" s="112"/>
      <c r="U21" s="323">
        <f>SUM(I21:T21)</f>
        <v>1550.4700000000003</v>
      </c>
    </row>
    <row r="22" spans="1:21" ht="13.5">
      <c r="A22" s="120">
        <v>3</v>
      </c>
      <c r="B22" s="11"/>
      <c r="C22" s="335" t="s">
        <v>40</v>
      </c>
      <c r="D22" s="335"/>
      <c r="E22" s="335"/>
      <c r="F22" s="199">
        <v>0.5</v>
      </c>
      <c r="G22" s="200">
        <v>1751</v>
      </c>
      <c r="H22" s="123">
        <v>9</v>
      </c>
      <c r="I22" s="336">
        <v>875.5</v>
      </c>
      <c r="J22" s="337">
        <v>87.55</v>
      </c>
      <c r="K22" s="200"/>
      <c r="L22" s="200"/>
      <c r="M22" s="200"/>
      <c r="N22" s="337">
        <v>175.1</v>
      </c>
      <c r="O22" s="200"/>
      <c r="P22" s="200"/>
      <c r="Q22" s="200"/>
      <c r="R22" s="200"/>
      <c r="S22" s="200"/>
      <c r="T22" s="200"/>
      <c r="U22" s="323">
        <f aca="true" t="shared" si="0" ref="U22:U28">I22+J22+K22+L22+M22+N22+O22+P22+Q22+R22+S22+T22</f>
        <v>1138.1499999999999</v>
      </c>
    </row>
    <row r="23" spans="1:21" ht="13.5">
      <c r="A23" s="120"/>
      <c r="B23" s="11"/>
      <c r="C23" s="335"/>
      <c r="D23" s="335"/>
      <c r="E23" s="335"/>
      <c r="F23" s="199">
        <v>0.5</v>
      </c>
      <c r="G23" s="200">
        <v>1751</v>
      </c>
      <c r="H23" s="123">
        <v>9</v>
      </c>
      <c r="I23" s="336">
        <v>875.5</v>
      </c>
      <c r="J23" s="337">
        <v>175.1</v>
      </c>
      <c r="K23" s="200"/>
      <c r="L23" s="200"/>
      <c r="M23" s="200"/>
      <c r="N23" s="337">
        <v>175.1</v>
      </c>
      <c r="O23" s="200"/>
      <c r="P23" s="200"/>
      <c r="Q23" s="200"/>
      <c r="R23" s="200"/>
      <c r="S23" s="200"/>
      <c r="T23" s="200"/>
      <c r="U23" s="323">
        <f>SUM(I23:T23)</f>
        <v>1225.7</v>
      </c>
    </row>
    <row r="24" spans="1:21" s="11" customFormat="1" ht="13.5">
      <c r="A24" s="120">
        <v>5</v>
      </c>
      <c r="B24" s="84"/>
      <c r="C24" s="335" t="s">
        <v>96</v>
      </c>
      <c r="D24" s="335"/>
      <c r="E24" s="335"/>
      <c r="F24" s="123">
        <v>1</v>
      </c>
      <c r="G24" s="124">
        <v>1660</v>
      </c>
      <c r="H24" s="123">
        <v>8</v>
      </c>
      <c r="I24" s="339">
        <v>1660</v>
      </c>
      <c r="J24" s="342">
        <v>332</v>
      </c>
      <c r="K24" s="126"/>
      <c r="L24" s="126"/>
      <c r="M24" s="341"/>
      <c r="N24" s="342">
        <v>332</v>
      </c>
      <c r="O24" s="127"/>
      <c r="P24" s="339">
        <v>166</v>
      </c>
      <c r="Q24" s="129"/>
      <c r="R24" s="343"/>
      <c r="S24" s="336"/>
      <c r="T24" s="126"/>
      <c r="U24" s="323">
        <f t="shared" si="0"/>
        <v>2490</v>
      </c>
    </row>
    <row r="25" spans="1:21" ht="13.5">
      <c r="A25" s="344">
        <v>6</v>
      </c>
      <c r="B25" s="159"/>
      <c r="C25" s="326" t="s">
        <v>43</v>
      </c>
      <c r="D25" s="326"/>
      <c r="E25" s="326"/>
      <c r="F25" s="345">
        <v>1</v>
      </c>
      <c r="G25" s="346">
        <v>1558</v>
      </c>
      <c r="H25" s="637">
        <v>7</v>
      </c>
      <c r="I25" s="328">
        <v>1558</v>
      </c>
      <c r="J25" s="113"/>
      <c r="K25" s="112"/>
      <c r="L25" s="112"/>
      <c r="M25" s="330"/>
      <c r="N25" s="328"/>
      <c r="O25" s="113"/>
      <c r="P25" s="112"/>
      <c r="Q25" s="195"/>
      <c r="R25" s="332"/>
      <c r="S25" s="333"/>
      <c r="T25" s="112"/>
      <c r="U25" s="323">
        <f t="shared" si="0"/>
        <v>1558</v>
      </c>
    </row>
    <row r="26" spans="1:21" ht="13.5">
      <c r="A26" s="120">
        <v>7</v>
      </c>
      <c r="B26" s="12"/>
      <c r="C26" s="335" t="s">
        <v>112</v>
      </c>
      <c r="D26" s="335"/>
      <c r="E26" s="335"/>
      <c r="F26" s="123">
        <v>0.5</v>
      </c>
      <c r="G26" s="124">
        <v>1413</v>
      </c>
      <c r="H26" s="123">
        <v>5</v>
      </c>
      <c r="I26" s="339">
        <v>706.5</v>
      </c>
      <c r="J26" s="127"/>
      <c r="K26" s="126"/>
      <c r="L26" s="126"/>
      <c r="M26" s="341"/>
      <c r="N26" s="126"/>
      <c r="O26" s="127"/>
      <c r="P26" s="126"/>
      <c r="Q26" s="129"/>
      <c r="R26" s="343"/>
      <c r="S26" s="336"/>
      <c r="T26" s="126"/>
      <c r="U26" s="323">
        <f t="shared" si="0"/>
        <v>706.5</v>
      </c>
    </row>
    <row r="27" spans="1:21" ht="13.5">
      <c r="A27" s="120">
        <v>8</v>
      </c>
      <c r="B27" s="12"/>
      <c r="C27" s="335" t="s">
        <v>44</v>
      </c>
      <c r="D27" s="335"/>
      <c r="E27" s="335"/>
      <c r="F27" s="123">
        <v>0.5</v>
      </c>
      <c r="G27" s="124">
        <v>1413</v>
      </c>
      <c r="H27" s="123">
        <v>5</v>
      </c>
      <c r="I27" s="339">
        <v>706.5</v>
      </c>
      <c r="J27" s="127"/>
      <c r="K27" s="126"/>
      <c r="L27" s="126"/>
      <c r="M27" s="341"/>
      <c r="N27" s="126"/>
      <c r="O27" s="127"/>
      <c r="P27" s="126"/>
      <c r="Q27" s="129"/>
      <c r="R27" s="343"/>
      <c r="S27" s="336"/>
      <c r="T27" s="126"/>
      <c r="U27" s="323">
        <f t="shared" si="0"/>
        <v>706.5</v>
      </c>
    </row>
    <row r="28" spans="1:21" ht="13.5">
      <c r="A28" s="89">
        <v>9</v>
      </c>
      <c r="B28" s="12"/>
      <c r="C28" s="324" t="s">
        <v>98</v>
      </c>
      <c r="D28" s="324"/>
      <c r="E28" s="324"/>
      <c r="F28" s="109">
        <v>1.5</v>
      </c>
      <c r="G28" s="110">
        <v>1413</v>
      </c>
      <c r="H28" s="109">
        <v>5</v>
      </c>
      <c r="I28" s="349">
        <v>2119.5</v>
      </c>
      <c r="J28" s="141"/>
      <c r="K28" s="140"/>
      <c r="L28" s="140"/>
      <c r="M28" s="325"/>
      <c r="N28" s="140"/>
      <c r="O28" s="141"/>
      <c r="P28" s="140"/>
      <c r="Q28" s="143"/>
      <c r="R28" s="351"/>
      <c r="S28" s="352"/>
      <c r="T28" s="140"/>
      <c r="U28" s="323">
        <f t="shared" si="0"/>
        <v>2119.5</v>
      </c>
    </row>
    <row r="29" spans="1:21" ht="13.5">
      <c r="A29" s="96" t="s">
        <v>37</v>
      </c>
      <c r="B29" s="12"/>
      <c r="C29" s="326" t="s">
        <v>178</v>
      </c>
      <c r="D29" s="326"/>
      <c r="E29" s="326"/>
      <c r="F29" s="133" t="s">
        <v>37</v>
      </c>
      <c r="G29" s="134"/>
      <c r="H29" s="133" t="s">
        <v>37</v>
      </c>
      <c r="I29" s="328"/>
      <c r="J29" s="113"/>
      <c r="K29" s="112"/>
      <c r="L29" s="112"/>
      <c r="M29" s="330"/>
      <c r="N29" s="112"/>
      <c r="O29" s="113"/>
      <c r="P29" s="112"/>
      <c r="Q29" s="195"/>
      <c r="R29" s="332"/>
      <c r="S29" s="333"/>
      <c r="T29" s="112"/>
      <c r="U29" s="323"/>
    </row>
    <row r="30" spans="1:21" ht="13.5">
      <c r="A30" s="89">
        <v>10</v>
      </c>
      <c r="B30" s="12"/>
      <c r="C30" s="324" t="s">
        <v>100</v>
      </c>
      <c r="D30" s="324"/>
      <c r="E30" s="324"/>
      <c r="F30" s="109">
        <v>3</v>
      </c>
      <c r="G30" s="110">
        <v>1383</v>
      </c>
      <c r="H30" s="109">
        <v>2</v>
      </c>
      <c r="I30" s="349">
        <v>4149</v>
      </c>
      <c r="J30" s="141"/>
      <c r="K30" s="140"/>
      <c r="L30" s="140"/>
      <c r="M30" s="325"/>
      <c r="N30" s="140"/>
      <c r="O30" s="353">
        <v>276.6</v>
      </c>
      <c r="P30" s="140"/>
      <c r="Q30" s="143"/>
      <c r="R30" s="351"/>
      <c r="S30" s="352"/>
      <c r="T30" s="140"/>
      <c r="U30" s="323">
        <f>I30+J30+K30+L30+M30+N30+O30+P30+Q30+R30+S30+T30</f>
        <v>4425.6</v>
      </c>
    </row>
    <row r="31" spans="1:21" ht="12.75" customHeight="1">
      <c r="A31" s="96" t="s">
        <v>37</v>
      </c>
      <c r="B31" s="12"/>
      <c r="C31" s="326" t="s">
        <v>101</v>
      </c>
      <c r="D31" s="326"/>
      <c r="E31" s="326"/>
      <c r="F31" s="133" t="s">
        <v>37</v>
      </c>
      <c r="G31" s="134"/>
      <c r="H31" s="133" t="s">
        <v>37</v>
      </c>
      <c r="I31" s="328"/>
      <c r="J31" s="113"/>
      <c r="K31" s="112"/>
      <c r="L31" s="112"/>
      <c r="M31" s="330"/>
      <c r="N31" s="112"/>
      <c r="O31" s="113"/>
      <c r="P31" s="112"/>
      <c r="Q31" s="195"/>
      <c r="R31" s="332"/>
      <c r="S31" s="333"/>
      <c r="T31" s="112"/>
      <c r="U31" s="323"/>
    </row>
    <row r="32" spans="1:21" ht="13.5">
      <c r="A32" s="120">
        <v>11</v>
      </c>
      <c r="B32" s="12"/>
      <c r="C32" s="335" t="s">
        <v>52</v>
      </c>
      <c r="D32" s="335"/>
      <c r="E32" s="335"/>
      <c r="F32" s="133">
        <v>2</v>
      </c>
      <c r="G32" s="134">
        <v>1378</v>
      </c>
      <c r="H32" s="133">
        <v>1</v>
      </c>
      <c r="I32" s="330">
        <v>2756</v>
      </c>
      <c r="J32" s="146"/>
      <c r="K32" s="148"/>
      <c r="L32" s="148"/>
      <c r="M32" s="148"/>
      <c r="N32" s="148"/>
      <c r="O32" s="148"/>
      <c r="P32" s="148"/>
      <c r="Q32" s="148">
        <v>828</v>
      </c>
      <c r="R32" s="148"/>
      <c r="S32" s="148"/>
      <c r="T32" s="148"/>
      <c r="U32" s="323">
        <f aca="true" t="shared" si="1" ref="U32:U51">I32+J32+K32+L32+M32+N32+O32+P32+Q32+R32+S32+T32</f>
        <v>3584</v>
      </c>
    </row>
    <row r="33" spans="1:21" ht="13.5">
      <c r="A33" s="120">
        <v>12</v>
      </c>
      <c r="B33" s="12"/>
      <c r="C33" s="335" t="s">
        <v>53</v>
      </c>
      <c r="D33" s="335"/>
      <c r="E33" s="335"/>
      <c r="F33" s="123">
        <v>1</v>
      </c>
      <c r="G33" s="124">
        <v>1378</v>
      </c>
      <c r="H33" s="123">
        <v>1</v>
      </c>
      <c r="I33" s="339">
        <v>1378</v>
      </c>
      <c r="J33" s="127"/>
      <c r="K33" s="126"/>
      <c r="L33" s="126"/>
      <c r="M33" s="341"/>
      <c r="N33" s="126"/>
      <c r="O33" s="127"/>
      <c r="P33" s="126"/>
      <c r="Q33" s="129"/>
      <c r="R33" s="343"/>
      <c r="S33" s="336"/>
      <c r="T33" s="126"/>
      <c r="U33" s="323">
        <f t="shared" si="1"/>
        <v>1378</v>
      </c>
    </row>
    <row r="34" spans="1:21" ht="16.5" customHeight="1">
      <c r="A34" s="120">
        <v>13</v>
      </c>
      <c r="B34" s="12"/>
      <c r="C34" s="335" t="s">
        <v>55</v>
      </c>
      <c r="D34" s="335"/>
      <c r="E34" s="335"/>
      <c r="F34" s="123">
        <v>2.5</v>
      </c>
      <c r="G34" s="124">
        <v>1393</v>
      </c>
      <c r="H34" s="123">
        <v>3</v>
      </c>
      <c r="I34" s="339">
        <v>3482.5</v>
      </c>
      <c r="J34" s="127"/>
      <c r="K34" s="126"/>
      <c r="L34" s="126"/>
      <c r="M34" s="341"/>
      <c r="N34" s="126"/>
      <c r="O34" s="127"/>
      <c r="P34" s="126"/>
      <c r="Q34" s="129"/>
      <c r="R34" s="341"/>
      <c r="S34" s="336"/>
      <c r="T34" s="126"/>
      <c r="U34" s="88">
        <f t="shared" si="1"/>
        <v>3482.5</v>
      </c>
    </row>
    <row r="35" spans="1:21" ht="17.25" customHeight="1">
      <c r="A35" s="167">
        <v>14</v>
      </c>
      <c r="B35" s="168"/>
      <c r="C35" s="426" t="s">
        <v>59</v>
      </c>
      <c r="D35" s="426"/>
      <c r="E35" s="426"/>
      <c r="F35" s="171">
        <v>0.5</v>
      </c>
      <c r="G35" s="172">
        <v>1751</v>
      </c>
      <c r="H35" s="171">
        <v>9</v>
      </c>
      <c r="I35" s="484">
        <v>875.5</v>
      </c>
      <c r="J35" s="175"/>
      <c r="K35" s="174"/>
      <c r="L35" s="174"/>
      <c r="M35" s="485"/>
      <c r="N35" s="484">
        <v>175.1</v>
      </c>
      <c r="O35" s="175"/>
      <c r="P35" s="174"/>
      <c r="Q35" s="176"/>
      <c r="R35" s="486"/>
      <c r="S35" s="487"/>
      <c r="T35" s="174"/>
      <c r="U35" s="259">
        <f t="shared" si="1"/>
        <v>1050.6</v>
      </c>
    </row>
    <row r="36" spans="1:21" ht="21" customHeight="1">
      <c r="A36" s="291"/>
      <c r="B36" s="245"/>
      <c r="C36" s="260"/>
      <c r="D36" s="245"/>
      <c r="E36" s="261"/>
      <c r="F36" s="359"/>
      <c r="G36" s="361"/>
      <c r="H36" s="560"/>
      <c r="I36" s="561"/>
      <c r="J36" s="187"/>
      <c r="K36" s="58"/>
      <c r="L36" s="58" t="s">
        <v>15</v>
      </c>
      <c r="M36" s="59"/>
      <c r="N36" s="60"/>
      <c r="O36" s="61"/>
      <c r="P36" s="58"/>
      <c r="Q36" s="62" t="s">
        <v>16</v>
      </c>
      <c r="R36" s="63"/>
      <c r="S36" s="64"/>
      <c r="T36" s="65"/>
      <c r="U36" s="361"/>
    </row>
    <row r="37" spans="1:22" ht="53.25">
      <c r="A37" s="66" t="s">
        <v>17</v>
      </c>
      <c r="B37" s="275"/>
      <c r="C37" s="68" t="s">
        <v>18</v>
      </c>
      <c r="D37" s="68"/>
      <c r="E37" s="68"/>
      <c r="F37" s="69" t="s">
        <v>19</v>
      </c>
      <c r="G37" s="69" t="s">
        <v>20</v>
      </c>
      <c r="H37" s="70" t="s">
        <v>21</v>
      </c>
      <c r="I37" s="71" t="s">
        <v>22</v>
      </c>
      <c r="J37" s="189" t="s">
        <v>23</v>
      </c>
      <c r="K37" s="73" t="s">
        <v>24</v>
      </c>
      <c r="L37" s="73" t="s">
        <v>25</v>
      </c>
      <c r="M37" s="73" t="s">
        <v>26</v>
      </c>
      <c r="N37" s="73" t="s">
        <v>27</v>
      </c>
      <c r="O37" s="73" t="s">
        <v>28</v>
      </c>
      <c r="P37" s="73" t="s">
        <v>91</v>
      </c>
      <c r="Q37" s="74" t="s">
        <v>30</v>
      </c>
      <c r="R37" s="74" t="s">
        <v>31</v>
      </c>
      <c r="S37" s="313" t="s">
        <v>56</v>
      </c>
      <c r="T37" s="73" t="s">
        <v>271</v>
      </c>
      <c r="U37" s="191" t="s">
        <v>34</v>
      </c>
      <c r="V37" s="1" t="s">
        <v>299</v>
      </c>
    </row>
    <row r="38" spans="1:21" ht="13.5">
      <c r="A38" s="659">
        <v>15</v>
      </c>
      <c r="B38" s="639"/>
      <c r="C38" s="640" t="s">
        <v>325</v>
      </c>
      <c r="D38" s="641"/>
      <c r="E38" s="641"/>
      <c r="F38" s="660">
        <v>0.5</v>
      </c>
      <c r="G38" s="643">
        <v>1558</v>
      </c>
      <c r="H38" s="642">
        <v>7</v>
      </c>
      <c r="I38" s="644">
        <v>778</v>
      </c>
      <c r="J38" s="661">
        <v>233.7</v>
      </c>
      <c r="K38" s="662"/>
      <c r="L38" s="662"/>
      <c r="M38" s="662"/>
      <c r="N38" s="643">
        <v>155.6</v>
      </c>
      <c r="O38" s="662"/>
      <c r="P38" s="662"/>
      <c r="Q38" s="663"/>
      <c r="R38" s="663"/>
      <c r="S38" s="664"/>
      <c r="T38" s="662"/>
      <c r="U38" s="88">
        <f t="shared" si="1"/>
        <v>1167.3</v>
      </c>
    </row>
    <row r="39" spans="1:21" ht="13.5">
      <c r="A39" s="344">
        <v>16</v>
      </c>
      <c r="B39" s="434"/>
      <c r="C39" s="576" t="s">
        <v>66</v>
      </c>
      <c r="D39" s="665"/>
      <c r="E39" s="577"/>
      <c r="F39" s="579">
        <v>0.75</v>
      </c>
      <c r="G39" s="652">
        <v>1751</v>
      </c>
      <c r="H39" s="578">
        <v>9</v>
      </c>
      <c r="I39" s="589">
        <v>1313.25</v>
      </c>
      <c r="J39" s="666">
        <v>393.96</v>
      </c>
      <c r="K39" s="582"/>
      <c r="L39" s="582"/>
      <c r="M39" s="582"/>
      <c r="N39" s="652"/>
      <c r="O39" s="582"/>
      <c r="P39" s="582"/>
      <c r="Q39" s="583"/>
      <c r="R39" s="583"/>
      <c r="S39" s="588"/>
      <c r="T39" s="582"/>
      <c r="U39" s="88">
        <f t="shared" si="1"/>
        <v>1707.21</v>
      </c>
    </row>
    <row r="40" spans="1:21" ht="13.5">
      <c r="A40" s="344">
        <v>17</v>
      </c>
      <c r="B40" s="434"/>
      <c r="C40" s="576" t="s">
        <v>68</v>
      </c>
      <c r="D40" s="577"/>
      <c r="E40" s="577"/>
      <c r="F40" s="586">
        <v>0.5</v>
      </c>
      <c r="G40" s="652">
        <v>1383</v>
      </c>
      <c r="H40" s="578">
        <v>2</v>
      </c>
      <c r="I40" s="589">
        <v>691.5</v>
      </c>
      <c r="J40" s="666"/>
      <c r="K40" s="582"/>
      <c r="L40" s="582"/>
      <c r="M40" s="582"/>
      <c r="N40" s="652"/>
      <c r="O40" s="582"/>
      <c r="P40" s="582"/>
      <c r="Q40" s="583"/>
      <c r="R40" s="583"/>
      <c r="S40" s="588"/>
      <c r="T40" s="582"/>
      <c r="U40" s="88">
        <f t="shared" si="1"/>
        <v>691.5</v>
      </c>
    </row>
    <row r="41" spans="1:21" ht="13.5">
      <c r="A41" s="158">
        <v>18</v>
      </c>
      <c r="B41" s="159"/>
      <c r="C41" s="567" t="s">
        <v>70</v>
      </c>
      <c r="D41" s="568"/>
      <c r="E41" s="568"/>
      <c r="F41" s="586">
        <v>0.9</v>
      </c>
      <c r="G41" s="652">
        <v>1751</v>
      </c>
      <c r="H41" s="578">
        <v>9</v>
      </c>
      <c r="I41" s="589">
        <v>1575.9</v>
      </c>
      <c r="J41" s="666">
        <v>315.18</v>
      </c>
      <c r="K41" s="582"/>
      <c r="L41" s="582"/>
      <c r="M41" s="582"/>
      <c r="N41" s="652">
        <v>315.18</v>
      </c>
      <c r="O41" s="582"/>
      <c r="P41" s="582"/>
      <c r="Q41" s="583"/>
      <c r="R41" s="583"/>
      <c r="S41" s="588"/>
      <c r="T41" s="582"/>
      <c r="U41" s="88">
        <f t="shared" si="1"/>
        <v>2206.26</v>
      </c>
    </row>
    <row r="42" spans="1:21" ht="13.5">
      <c r="A42" s="158"/>
      <c r="B42" s="159"/>
      <c r="C42" s="567" t="s">
        <v>326</v>
      </c>
      <c r="D42" s="568"/>
      <c r="E42" s="568"/>
      <c r="F42" s="586">
        <v>0.9</v>
      </c>
      <c r="G42" s="652">
        <v>1660</v>
      </c>
      <c r="H42" s="578">
        <v>8</v>
      </c>
      <c r="I42" s="589">
        <v>1494</v>
      </c>
      <c r="J42" s="666"/>
      <c r="K42" s="582"/>
      <c r="L42" s="582"/>
      <c r="M42" s="582"/>
      <c r="N42" s="652">
        <v>298.8</v>
      </c>
      <c r="O42" s="582"/>
      <c r="P42" s="582"/>
      <c r="Q42" s="583"/>
      <c r="R42" s="583"/>
      <c r="S42" s="588"/>
      <c r="T42" s="582"/>
      <c r="U42" s="88">
        <f t="shared" si="1"/>
        <v>1792.8</v>
      </c>
    </row>
    <row r="43" spans="1:21" ht="13.5">
      <c r="A43" s="158"/>
      <c r="B43" s="159"/>
      <c r="C43" s="567" t="s">
        <v>70</v>
      </c>
      <c r="D43" s="568"/>
      <c r="E43" s="568"/>
      <c r="F43" s="586">
        <v>0.9</v>
      </c>
      <c r="G43" s="652">
        <v>1751</v>
      </c>
      <c r="H43" s="578">
        <v>9</v>
      </c>
      <c r="I43" s="667">
        <v>1575.9</v>
      </c>
      <c r="J43" s="666">
        <v>315.18</v>
      </c>
      <c r="K43" s="582"/>
      <c r="L43" s="582"/>
      <c r="M43" s="582"/>
      <c r="N43" s="652">
        <v>315.18</v>
      </c>
      <c r="O43" s="582"/>
      <c r="P43" s="582"/>
      <c r="Q43" s="583"/>
      <c r="R43" s="583"/>
      <c r="S43" s="588"/>
      <c r="T43" s="582"/>
      <c r="U43" s="88">
        <f t="shared" si="1"/>
        <v>2206.26</v>
      </c>
    </row>
    <row r="44" spans="1:21" ht="13.5">
      <c r="A44" s="668"/>
      <c r="B44" s="669"/>
      <c r="C44" s="670" t="s">
        <v>70</v>
      </c>
      <c r="D44" s="671"/>
      <c r="E44" s="671"/>
      <c r="F44" s="672">
        <v>0.9</v>
      </c>
      <c r="G44" s="673">
        <v>1751</v>
      </c>
      <c r="H44" s="674">
        <v>9</v>
      </c>
      <c r="I44" s="675">
        <v>1575.9</v>
      </c>
      <c r="J44" s="676">
        <v>472.77</v>
      </c>
      <c r="K44" s="677"/>
      <c r="L44" s="677"/>
      <c r="M44" s="677"/>
      <c r="N44" s="673">
        <v>315.18</v>
      </c>
      <c r="O44" s="677"/>
      <c r="P44" s="677"/>
      <c r="Q44" s="678"/>
      <c r="R44" s="678"/>
      <c r="S44" s="679"/>
      <c r="T44" s="677"/>
      <c r="U44" s="88">
        <f t="shared" si="1"/>
        <v>2363.85</v>
      </c>
    </row>
    <row r="45" spans="1:21" ht="13.5">
      <c r="A45" s="158">
        <v>19</v>
      </c>
      <c r="B45" s="159"/>
      <c r="C45" s="567" t="s">
        <v>127</v>
      </c>
      <c r="D45" s="568"/>
      <c r="E45" s="568"/>
      <c r="F45" s="569">
        <v>2.3</v>
      </c>
      <c r="G45" s="657">
        <v>1413</v>
      </c>
      <c r="H45" s="571">
        <v>5</v>
      </c>
      <c r="I45" s="618">
        <v>3249.9</v>
      </c>
      <c r="J45" s="573"/>
      <c r="K45" s="232"/>
      <c r="L45" s="232"/>
      <c r="M45" s="232"/>
      <c r="N45" s="232"/>
      <c r="O45" s="657">
        <v>324.99</v>
      </c>
      <c r="P45" s="232"/>
      <c r="Q45" s="574"/>
      <c r="R45" s="574"/>
      <c r="S45" s="575"/>
      <c r="T45" s="232"/>
      <c r="U45" s="88">
        <f t="shared" si="1"/>
        <v>3574.8900000000003</v>
      </c>
    </row>
    <row r="46" spans="1:21" ht="13.5">
      <c r="A46" s="120">
        <v>20</v>
      </c>
      <c r="B46" s="12"/>
      <c r="C46" s="335" t="s">
        <v>67</v>
      </c>
      <c r="D46" s="335"/>
      <c r="E46" s="335"/>
      <c r="F46" s="123">
        <v>0.25</v>
      </c>
      <c r="G46" s="124">
        <v>1378</v>
      </c>
      <c r="H46" s="123">
        <v>1</v>
      </c>
      <c r="I46" s="342">
        <v>344.5</v>
      </c>
      <c r="J46" s="127"/>
      <c r="K46" s="126"/>
      <c r="L46" s="126"/>
      <c r="M46" s="341"/>
      <c r="N46" s="126"/>
      <c r="O46" s="342"/>
      <c r="P46" s="126"/>
      <c r="Q46" s="129"/>
      <c r="R46" s="343"/>
      <c r="S46" s="336"/>
      <c r="T46" s="126"/>
      <c r="U46" s="323">
        <f t="shared" si="1"/>
        <v>344.5</v>
      </c>
    </row>
    <row r="47" spans="1:21" ht="13.5">
      <c r="A47" s="120">
        <v>21</v>
      </c>
      <c r="B47" s="12"/>
      <c r="C47" s="335" t="s">
        <v>102</v>
      </c>
      <c r="D47" s="335"/>
      <c r="E47" s="335"/>
      <c r="F47" s="123">
        <v>2</v>
      </c>
      <c r="G47" s="124">
        <v>1378</v>
      </c>
      <c r="H47" s="123">
        <v>1</v>
      </c>
      <c r="I47" s="342">
        <v>2756</v>
      </c>
      <c r="J47" s="127"/>
      <c r="K47" s="126"/>
      <c r="L47" s="126"/>
      <c r="M47" s="341"/>
      <c r="N47" s="126"/>
      <c r="O47" s="342"/>
      <c r="P47" s="126"/>
      <c r="Q47" s="342">
        <v>828</v>
      </c>
      <c r="R47" s="343"/>
      <c r="S47" s="336"/>
      <c r="T47" s="126"/>
      <c r="U47" s="323">
        <f t="shared" si="1"/>
        <v>3584</v>
      </c>
    </row>
    <row r="48" spans="1:21" ht="13.5">
      <c r="A48" s="120">
        <v>22</v>
      </c>
      <c r="B48" s="12"/>
      <c r="C48" s="335" t="s">
        <v>57</v>
      </c>
      <c r="D48" s="335"/>
      <c r="E48" s="335"/>
      <c r="F48" s="123">
        <v>1.5</v>
      </c>
      <c r="G48" s="124">
        <v>1378</v>
      </c>
      <c r="H48" s="123">
        <v>1</v>
      </c>
      <c r="I48" s="342">
        <v>2067</v>
      </c>
      <c r="J48" s="127"/>
      <c r="K48" s="126"/>
      <c r="L48" s="126"/>
      <c r="M48" s="341"/>
      <c r="N48" s="126"/>
      <c r="O48" s="342">
        <v>206.7</v>
      </c>
      <c r="P48" s="126"/>
      <c r="Q48" s="129"/>
      <c r="R48" s="343"/>
      <c r="S48" s="336"/>
      <c r="T48" s="126"/>
      <c r="U48" s="323">
        <f t="shared" si="1"/>
        <v>2273.7</v>
      </c>
    </row>
    <row r="49" spans="1:21" ht="13.5">
      <c r="A49" s="89">
        <v>23</v>
      </c>
      <c r="B49" s="12"/>
      <c r="C49" s="354" t="s">
        <v>298</v>
      </c>
      <c r="D49" s="354"/>
      <c r="E49" s="354"/>
      <c r="F49" s="137">
        <v>0.25</v>
      </c>
      <c r="G49" s="138">
        <v>1467</v>
      </c>
      <c r="H49" s="137">
        <v>6</v>
      </c>
      <c r="I49" s="477">
        <v>366.75</v>
      </c>
      <c r="J49" s="421"/>
      <c r="K49" s="478"/>
      <c r="L49" s="478"/>
      <c r="M49" s="479"/>
      <c r="N49" s="478"/>
      <c r="O49" s="421"/>
      <c r="P49" s="478"/>
      <c r="Q49" s="480"/>
      <c r="R49" s="481"/>
      <c r="S49" s="482"/>
      <c r="T49" s="478"/>
      <c r="U49" s="323">
        <f t="shared" si="1"/>
        <v>366.75</v>
      </c>
    </row>
    <row r="50" spans="1:21" ht="13.5">
      <c r="A50" s="89"/>
      <c r="B50" s="12"/>
      <c r="C50" s="354" t="s">
        <v>73</v>
      </c>
      <c r="D50" s="354"/>
      <c r="E50" s="354"/>
      <c r="F50" s="137"/>
      <c r="G50" s="138"/>
      <c r="H50" s="137"/>
      <c r="I50" s="477"/>
      <c r="J50" s="421"/>
      <c r="K50" s="478"/>
      <c r="L50" s="478"/>
      <c r="M50" s="479"/>
      <c r="N50" s="478"/>
      <c r="O50" s="421"/>
      <c r="P50" s="478"/>
      <c r="Q50" s="480"/>
      <c r="R50" s="481"/>
      <c r="S50" s="482"/>
      <c r="T50" s="478"/>
      <c r="U50" s="323"/>
    </row>
    <row r="51" spans="1:21" ht="13.5">
      <c r="A51" s="204">
        <v>24</v>
      </c>
      <c r="B51" s="12"/>
      <c r="C51" s="426" t="s">
        <v>74</v>
      </c>
      <c r="D51" s="426"/>
      <c r="E51" s="426"/>
      <c r="F51" s="459">
        <v>19.23</v>
      </c>
      <c r="G51" s="416">
        <v>2027.38</v>
      </c>
      <c r="H51" s="459" t="s">
        <v>37</v>
      </c>
      <c r="I51" s="435">
        <v>38986.44</v>
      </c>
      <c r="J51" s="435">
        <v>9828.8</v>
      </c>
      <c r="K51" s="484">
        <v>2132.98</v>
      </c>
      <c r="L51" s="484">
        <v>3453.95</v>
      </c>
      <c r="M51" s="485">
        <v>2153.09</v>
      </c>
      <c r="N51" s="484">
        <v>8174.62</v>
      </c>
      <c r="O51" s="175"/>
      <c r="P51" s="174"/>
      <c r="Q51" s="176"/>
      <c r="R51" s="486"/>
      <c r="S51" s="487"/>
      <c r="T51" s="484">
        <v>1843.05</v>
      </c>
      <c r="U51" s="323">
        <f t="shared" si="1"/>
        <v>66572.93000000001</v>
      </c>
    </row>
    <row r="52" spans="1:21" s="211" customFormat="1" ht="13.5">
      <c r="A52" s="377"/>
      <c r="C52" s="378" t="s">
        <v>75</v>
      </c>
      <c r="D52" s="379"/>
      <c r="E52" s="379" t="s">
        <v>37</v>
      </c>
      <c r="F52" s="380">
        <f>SUM(F19:F51)</f>
        <v>47.879999999999995</v>
      </c>
      <c r="G52" s="381">
        <v>1740.82</v>
      </c>
      <c r="H52" s="380"/>
      <c r="I52" s="381">
        <f>SUM(I19:I51)</f>
        <v>83430.34</v>
      </c>
      <c r="J52" s="381">
        <f>SUM(J19:J51)</f>
        <v>13589.869999999999</v>
      </c>
      <c r="K52" s="381">
        <f aca="true" t="shared" si="2" ref="K52:S52">SUM(K19:K51)</f>
        <v>2132.98</v>
      </c>
      <c r="L52" s="381">
        <f t="shared" si="2"/>
        <v>3453.95</v>
      </c>
      <c r="M52" s="381">
        <f t="shared" si="2"/>
        <v>2153.09</v>
      </c>
      <c r="N52" s="381">
        <f>SUM(N19:N51)</f>
        <v>11534.4</v>
      </c>
      <c r="O52" s="381">
        <f t="shared" si="2"/>
        <v>808.2900000000001</v>
      </c>
      <c r="P52" s="381">
        <f t="shared" si="2"/>
        <v>166</v>
      </c>
      <c r="Q52" s="381">
        <f t="shared" si="2"/>
        <v>1656</v>
      </c>
      <c r="R52" s="381">
        <f t="shared" si="2"/>
        <v>0</v>
      </c>
      <c r="S52" s="381">
        <f t="shared" si="2"/>
        <v>0</v>
      </c>
      <c r="T52" s="381">
        <f>SUM(T26:T51)</f>
        <v>1843.05</v>
      </c>
      <c r="U52" s="218">
        <f>SUM(I52:T52)</f>
        <v>120767.97</v>
      </c>
    </row>
    <row r="53" spans="1:19" ht="12.75">
      <c r="A53" s="11"/>
      <c r="I53" s="2"/>
      <c r="M53" s="220"/>
      <c r="R53" s="221"/>
      <c r="S53" s="222"/>
    </row>
    <row r="54" spans="13:18" ht="12.75">
      <c r="M54" s="220"/>
      <c r="R54" s="221"/>
    </row>
    <row r="55" spans="5:18" ht="12.75">
      <c r="E55" s="1" t="s">
        <v>37</v>
      </c>
      <c r="M55" s="220"/>
      <c r="O55" s="3" t="s">
        <v>327</v>
      </c>
      <c r="R55" s="221"/>
    </row>
    <row r="56" spans="8:18" ht="12.75">
      <c r="H56" s="5"/>
      <c r="I56" s="2"/>
      <c r="L56" s="220"/>
      <c r="N56" s="3"/>
      <c r="O56" s="2"/>
      <c r="P56" s="6"/>
      <c r="Q56" s="221"/>
      <c r="R56" s="222"/>
    </row>
    <row r="57" spans="3:21" ht="18.75">
      <c r="C57" s="25" t="s">
        <v>35</v>
      </c>
      <c r="F57" s="17" t="s">
        <v>328</v>
      </c>
      <c r="G57" s="496"/>
      <c r="J57" s="19" t="s">
        <v>78</v>
      </c>
      <c r="K57" s="1"/>
      <c r="L57" s="1"/>
      <c r="M57" s="1"/>
      <c r="N57" s="19" t="s">
        <v>329</v>
      </c>
      <c r="O57" s="1"/>
      <c r="P57" s="8"/>
      <c r="Q57" s="19" t="s">
        <v>80</v>
      </c>
      <c r="R57" s="8"/>
      <c r="S57" s="6"/>
      <c r="T57" s="17" t="s">
        <v>81</v>
      </c>
      <c r="U57" s="13"/>
    </row>
    <row r="60" ht="12.75">
      <c r="D60" s="223" t="s">
        <v>254</v>
      </c>
    </row>
    <row r="66" spans="1:35" s="2" customFormat="1" ht="12.75">
      <c r="A66" s="1"/>
      <c r="B66" s="1"/>
      <c r="C66" s="1"/>
      <c r="D66" s="1"/>
      <c r="E66" s="1"/>
      <c r="G66" s="225"/>
      <c r="H66" s="4"/>
      <c r="I66" s="5"/>
      <c r="O66" s="3"/>
      <c r="Q66" s="6"/>
      <c r="R66" s="5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8" spans="1:35" s="2" customFormat="1" ht="12.75">
      <c r="A68" s="1"/>
      <c r="B68" s="1"/>
      <c r="C68" s="1"/>
      <c r="D68" s="1"/>
      <c r="E68" s="1"/>
      <c r="G68" s="225"/>
      <c r="H68" s="4"/>
      <c r="I68" s="5"/>
      <c r="O68" s="3"/>
      <c r="Q68" s="6"/>
      <c r="R68" s="5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s="2" customFormat="1" ht="10.5">
      <c r="A69" s="1"/>
      <c r="B69" s="1"/>
      <c r="C69" s="1"/>
      <c r="D69" s="1"/>
      <c r="E69" s="1"/>
      <c r="G69" s="3"/>
      <c r="H69" s="4"/>
      <c r="I69" s="5"/>
      <c r="N69" s="34"/>
      <c r="O69" s="3"/>
      <c r="Q69" s="6"/>
      <c r="R69" s="5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1" spans="1:35" s="2" customFormat="1" ht="12.75">
      <c r="A71" s="1"/>
      <c r="B71" s="1"/>
      <c r="C71" s="1"/>
      <c r="D71" s="1"/>
      <c r="E71" s="1"/>
      <c r="F71" s="226"/>
      <c r="G71" s="3"/>
      <c r="H71" s="4"/>
      <c r="I71" s="5"/>
      <c r="O71" s="3"/>
      <c r="Q71" s="227"/>
      <c r="R71" s="228"/>
      <c r="S71" s="229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s="2" customFormat="1" ht="10.5">
      <c r="A72" s="1"/>
      <c r="B72" s="1"/>
      <c r="C72" s="1"/>
      <c r="D72" s="1"/>
      <c r="E72" s="1"/>
      <c r="G72" s="3"/>
      <c r="H72" s="4"/>
      <c r="I72" s="5"/>
      <c r="O72" s="3"/>
      <c r="Q72" s="185"/>
      <c r="R72" s="230"/>
      <c r="S72" s="34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</sheetData>
  <sheetProtection selectLockedCells="1" selectUnlockedCells="1"/>
  <mergeCells count="3">
    <mergeCell ref="S9:T9"/>
    <mergeCell ref="C18:E18"/>
    <mergeCell ref="C37:E37"/>
  </mergeCells>
  <printOptions/>
  <pageMargins left="0" right="0" top="0.7479166666666667" bottom="0.3541666666666667" header="0.5118055555555555" footer="0.5118055555555555"/>
  <pageSetup horizontalDpi="300" verticalDpi="300" orientation="landscape" paperSize="9" scale="92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67"/>
  <sheetViews>
    <sheetView zoomScale="125" zoomScaleNormal="125" workbookViewId="0" topLeftCell="A2">
      <selection activeCell="I10" sqref="I10"/>
    </sheetView>
  </sheetViews>
  <sheetFormatPr defaultColWidth="9.33203125" defaultRowHeight="10.5"/>
  <cols>
    <col min="1" max="1" width="4.66015625" style="1" customWidth="1"/>
    <col min="2" max="2" width="0.1640625" style="1" customWidth="1"/>
    <col min="5" max="5" width="12.33203125" style="1" customWidth="1"/>
    <col min="6" max="6" width="10.16015625" style="2" customWidth="1"/>
    <col min="7" max="7" width="11.5" style="3" customWidth="1"/>
    <col min="8" max="8" width="6.83203125" style="4" customWidth="1"/>
    <col min="9" max="9" width="11.5" style="5" customWidth="1"/>
    <col min="10" max="11" width="11.33203125" style="2" customWidth="1"/>
    <col min="12" max="12" width="10.83203125" style="2" customWidth="1"/>
    <col min="13" max="13" width="8.16015625" style="2" customWidth="1"/>
    <col min="14" max="14" width="9.33203125" style="2" customWidth="1"/>
    <col min="15" max="15" width="10" style="3" customWidth="1"/>
    <col min="16" max="16" width="9" style="2" customWidth="1"/>
    <col min="17" max="17" width="8.83203125" style="6" customWidth="1"/>
    <col min="18" max="18" width="8.16015625" style="5" customWidth="1"/>
    <col min="19" max="19" width="9" style="2" customWidth="1"/>
    <col min="20" max="20" width="10.33203125" style="2" customWidth="1"/>
    <col min="21" max="21" width="12.83203125" style="2" customWidth="1"/>
  </cols>
  <sheetData>
    <row r="1" spans="1:35" s="12" customFormat="1" ht="10.5">
      <c r="A1" s="1"/>
      <c r="B1" s="1"/>
      <c r="C1" s="7"/>
      <c r="D1" s="26"/>
      <c r="E1" s="1"/>
      <c r="F1" s="2"/>
      <c r="G1" s="3"/>
      <c r="H1" s="4"/>
      <c r="I1" s="5"/>
      <c r="J1" s="2"/>
      <c r="K1" s="2"/>
      <c r="L1" s="2"/>
      <c r="M1" s="2"/>
      <c r="N1" s="2"/>
      <c r="O1" s="3"/>
      <c r="P1" s="2"/>
      <c r="Q1" s="6"/>
      <c r="R1" s="9"/>
      <c r="S1" s="2"/>
      <c r="T1" s="10"/>
      <c r="U1" s="2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s="12" customFormat="1" ht="18.75">
      <c r="A2" s="1"/>
      <c r="B2" s="1"/>
      <c r="C2" s="7"/>
      <c r="D2" s="26"/>
      <c r="E2" s="1"/>
      <c r="F2" s="2"/>
      <c r="G2" s="3"/>
      <c r="H2" s="4"/>
      <c r="I2" s="13" t="s">
        <v>0</v>
      </c>
      <c r="J2" s="14"/>
      <c r="K2" s="14"/>
      <c r="L2" s="2"/>
      <c r="M2" s="2"/>
      <c r="N2" s="2"/>
      <c r="O2" s="3"/>
      <c r="P2" s="2"/>
      <c r="Q2" s="6"/>
      <c r="R2" s="5"/>
      <c r="S2" s="2"/>
      <c r="T2" s="2"/>
      <c r="U2" s="2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s="12" customFormat="1" ht="18.75">
      <c r="A3" s="1"/>
      <c r="B3" s="1"/>
      <c r="C3" s="7"/>
      <c r="D3" s="26"/>
      <c r="E3" s="1"/>
      <c r="F3" s="2"/>
      <c r="G3" s="3"/>
      <c r="H3" s="4"/>
      <c r="I3" s="5"/>
      <c r="J3" s="15"/>
      <c r="K3" s="2"/>
      <c r="L3" s="2"/>
      <c r="M3" s="2"/>
      <c r="N3" s="2"/>
      <c r="O3" s="3"/>
      <c r="P3" s="2"/>
      <c r="Q3" s="6"/>
      <c r="R3" s="5"/>
      <c r="S3" s="2"/>
      <c r="T3" s="2"/>
      <c r="U3" s="2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s="12" customFormat="1" ht="18.75">
      <c r="A4" s="1"/>
      <c r="B4" s="1"/>
      <c r="C4" s="7"/>
      <c r="D4" s="26"/>
      <c r="E4" s="1"/>
      <c r="F4" s="2"/>
      <c r="G4" s="3"/>
      <c r="H4" s="4"/>
      <c r="I4" s="16" t="s">
        <v>83</v>
      </c>
      <c r="J4" s="15"/>
      <c r="K4" s="17"/>
      <c r="L4" s="17"/>
      <c r="M4" s="18"/>
      <c r="N4" s="2"/>
      <c r="O4" s="3"/>
      <c r="P4" s="2"/>
      <c r="Q4" s="6"/>
      <c r="R4" s="5"/>
      <c r="S4" s="2"/>
      <c r="T4" s="2"/>
      <c r="U4" s="2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s="12" customFormat="1" ht="10.5">
      <c r="A5" s="1"/>
      <c r="B5" s="1"/>
      <c r="C5" s="7"/>
      <c r="D5" s="26"/>
      <c r="E5" s="1"/>
      <c r="F5" s="2"/>
      <c r="G5" s="3"/>
      <c r="H5" s="4"/>
      <c r="I5" s="5"/>
      <c r="J5" s="2"/>
      <c r="K5" s="2"/>
      <c r="L5" s="2"/>
      <c r="M5" s="2"/>
      <c r="N5" s="2"/>
      <c r="O5" s="3"/>
      <c r="P5" s="2"/>
      <c r="Q5" s="6"/>
      <c r="R5" s="5"/>
      <c r="S5" s="2"/>
      <c r="T5" s="2"/>
      <c r="U5" s="2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s="12" customFormat="1" ht="10.5">
      <c r="A6" s="1"/>
      <c r="B6" s="1"/>
      <c r="C6" s="7"/>
      <c r="D6" s="26"/>
      <c r="E6" s="1"/>
      <c r="F6" s="2"/>
      <c r="G6" s="3"/>
      <c r="H6" s="4"/>
      <c r="I6" s="5"/>
      <c r="J6" s="2"/>
      <c r="K6" s="2"/>
      <c r="L6" s="2"/>
      <c r="M6" s="2"/>
      <c r="N6" s="2"/>
      <c r="O6" s="3"/>
      <c r="P6" s="2"/>
      <c r="Q6" s="6"/>
      <c r="R6" s="9"/>
      <c r="S6" s="10"/>
      <c r="T6" s="10"/>
      <c r="U6" s="2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2" customFormat="1" ht="18.75">
      <c r="A7" s="1"/>
      <c r="B7" s="1"/>
      <c r="C7" s="7" t="s">
        <v>84</v>
      </c>
      <c r="D7" s="26"/>
      <c r="E7" s="1"/>
      <c r="F7" s="2"/>
      <c r="G7" s="3"/>
      <c r="H7" s="4"/>
      <c r="I7" s="5"/>
      <c r="J7" s="2"/>
      <c r="K7" s="2"/>
      <c r="L7" s="2"/>
      <c r="M7" s="2"/>
      <c r="N7" s="2"/>
      <c r="O7" s="3"/>
      <c r="P7" s="21"/>
      <c r="Q7" s="22" t="s">
        <v>3</v>
      </c>
      <c r="R7" s="5"/>
      <c r="S7" s="2"/>
      <c r="T7" s="2"/>
      <c r="U7" s="2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s="12" customFormat="1" ht="15.75">
      <c r="A8" s="1"/>
      <c r="B8" s="1"/>
      <c r="C8"/>
      <c r="D8" s="26"/>
      <c r="E8" s="1"/>
      <c r="F8" s="2"/>
      <c r="G8" s="3"/>
      <c r="H8" s="4"/>
      <c r="I8" s="5"/>
      <c r="J8" s="2"/>
      <c r="K8" s="2"/>
      <c r="L8" s="2"/>
      <c r="M8" s="2"/>
      <c r="N8" s="18"/>
      <c r="O8" s="18"/>
      <c r="P8" s="18"/>
      <c r="Q8" s="18"/>
      <c r="R8" s="23" t="s">
        <v>4</v>
      </c>
      <c r="S8" s="24">
        <f>F46</f>
        <v>45.31999999999999</v>
      </c>
      <c r="T8" s="2"/>
      <c r="U8" s="2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s="12" customFormat="1" ht="18.75">
      <c r="A9" s="1"/>
      <c r="B9" s="1"/>
      <c r="C9" s="25" t="s">
        <v>85</v>
      </c>
      <c r="D9" s="26"/>
      <c r="E9" s="1"/>
      <c r="F9" s="2"/>
      <c r="G9" s="27">
        <v>11</v>
      </c>
      <c r="H9" s="4"/>
      <c r="I9" s="5"/>
      <c r="J9" s="2"/>
      <c r="K9" s="2"/>
      <c r="L9" s="2"/>
      <c r="M9" s="2"/>
      <c r="N9" s="18"/>
      <c r="O9" s="18"/>
      <c r="P9" s="18"/>
      <c r="Q9" s="18"/>
      <c r="R9" s="23" t="s">
        <v>6</v>
      </c>
      <c r="S9" s="28">
        <v>103218.53</v>
      </c>
      <c r="T9" s="28"/>
      <c r="U9" s="29" t="s">
        <v>7</v>
      </c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s="12" customFormat="1" ht="18.75">
      <c r="A10" s="1"/>
      <c r="B10" s="1"/>
      <c r="C10" s="25" t="s">
        <v>86</v>
      </c>
      <c r="D10" s="26"/>
      <c r="E10" s="1"/>
      <c r="F10" s="2"/>
      <c r="G10" s="27">
        <v>82</v>
      </c>
      <c r="H10" s="4"/>
      <c r="I10" s="5"/>
      <c r="J10" s="2"/>
      <c r="K10" s="2"/>
      <c r="L10" s="2"/>
      <c r="M10" s="2"/>
      <c r="N10" s="2"/>
      <c r="O10" s="3"/>
      <c r="P10" s="2"/>
      <c r="Q10" s="6"/>
      <c r="R10" s="5"/>
      <c r="S10" s="30"/>
      <c r="T10" s="2"/>
      <c r="U10" s="2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s="12" customFormat="1" ht="18.75">
      <c r="A11" s="1"/>
      <c r="B11" s="1"/>
      <c r="C11" s="19" t="s">
        <v>9</v>
      </c>
      <c r="D11" s="19"/>
      <c r="E11" s="19"/>
      <c r="F11" s="2"/>
      <c r="G11" s="27">
        <v>1</v>
      </c>
      <c r="H11" s="4"/>
      <c r="I11" s="5"/>
      <c r="J11" s="2"/>
      <c r="K11" s="2"/>
      <c r="L11" s="2"/>
      <c r="M11" s="2"/>
      <c r="N11" s="31" t="s">
        <v>87</v>
      </c>
      <c r="O11" s="32"/>
      <c r="P11" s="32"/>
      <c r="Q11" s="32"/>
      <c r="R11" s="33"/>
      <c r="S11" s="24" t="s">
        <v>88</v>
      </c>
      <c r="T11" s="18"/>
      <c r="U11" s="18"/>
      <c r="V11" s="34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s="12" customFormat="1" ht="18.75">
      <c r="A12" s="1"/>
      <c r="B12" s="1"/>
      <c r="C12" s="19" t="s">
        <v>89</v>
      </c>
      <c r="D12" s="19"/>
      <c r="E12" s="1"/>
      <c r="F12" s="2"/>
      <c r="G12" s="27">
        <v>20</v>
      </c>
      <c r="H12" s="4"/>
      <c r="I12" s="5"/>
      <c r="J12" s="2"/>
      <c r="K12" s="2"/>
      <c r="L12" s="2"/>
      <c r="M12" s="2"/>
      <c r="N12" s="5"/>
      <c r="O12" s="2"/>
      <c r="P12" s="2"/>
      <c r="Q12" s="2"/>
      <c r="R12" s="2"/>
      <c r="S12" s="2"/>
      <c r="T12" s="23"/>
      <c r="U12" s="2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s="12" customFormat="1" ht="2.25" customHeight="1">
      <c r="A13" s="1"/>
      <c r="B13" s="1"/>
      <c r="C13" s="25"/>
      <c r="D13"/>
      <c r="E13" s="1"/>
      <c r="F13" s="34"/>
      <c r="G13" s="3"/>
      <c r="H13" s="4"/>
      <c r="I13" s="5"/>
      <c r="J13" s="2"/>
      <c r="K13" s="2"/>
      <c r="L13" s="2"/>
      <c r="M13" s="2"/>
      <c r="N13" s="35" t="s">
        <v>45</v>
      </c>
      <c r="O13" s="18"/>
      <c r="P13" s="18"/>
      <c r="Q13" s="18"/>
      <c r="R13" s="18"/>
      <c r="S13" s="32"/>
      <c r="T13" s="23"/>
      <c r="U13" s="2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s="12" customFormat="1" ht="23.25" customHeight="1">
      <c r="A14" s="1"/>
      <c r="B14" s="1"/>
      <c r="C14" s="25"/>
      <c r="D14" s="25" t="s">
        <v>13</v>
      </c>
      <c r="E14" s="1"/>
      <c r="F14" s="1"/>
      <c r="G14" s="2"/>
      <c r="H14" s="3"/>
      <c r="I14" s="5"/>
      <c r="J14" s="2"/>
      <c r="K14" s="2"/>
      <c r="L14" s="2"/>
      <c r="M14" s="2"/>
      <c r="N14" s="2"/>
      <c r="O14" s="36" t="s">
        <v>90</v>
      </c>
      <c r="P14" s="37"/>
      <c r="Q14" s="38"/>
      <c r="R14" s="39"/>
      <c r="S14" s="36"/>
      <c r="T14" s="10"/>
      <c r="U14" s="2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s="12" customFormat="1" ht="1.5" customHeight="1">
      <c r="A15" s="1"/>
      <c r="B15" s="1"/>
      <c r="C15"/>
      <c r="D15"/>
      <c r="E15" s="1"/>
      <c r="F15" s="2"/>
      <c r="G15" s="3"/>
      <c r="H15" s="4"/>
      <c r="I15" s="5"/>
      <c r="J15" s="2"/>
      <c r="K15" s="2"/>
      <c r="L15" s="2"/>
      <c r="M15" s="2"/>
      <c r="N15" s="2"/>
      <c r="O15" s="2"/>
      <c r="P15" s="40"/>
      <c r="Q15" s="41"/>
      <c r="R15" s="42"/>
      <c r="S15" s="2"/>
      <c r="T15" s="2"/>
      <c r="U15" s="2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s="12" customFormat="1" ht="10.5" customHeight="1">
      <c r="A16" s="43"/>
      <c r="B16" s="43"/>
      <c r="C16" s="43"/>
      <c r="D16" s="43"/>
      <c r="E16" s="43"/>
      <c r="F16" s="44"/>
      <c r="G16" s="45"/>
      <c r="H16" s="46"/>
      <c r="I16" s="47"/>
      <c r="J16" s="44"/>
      <c r="K16" s="44"/>
      <c r="L16" s="44"/>
      <c r="M16" s="44"/>
      <c r="N16" s="44"/>
      <c r="O16" s="45"/>
      <c r="P16" s="44"/>
      <c r="Q16" s="48"/>
      <c r="R16" s="47"/>
      <c r="S16" s="44"/>
      <c r="T16" s="44"/>
      <c r="U16" s="2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s="12" customFormat="1" ht="10.5">
      <c r="A17" s="49"/>
      <c r="B17" s="51"/>
      <c r="C17" s="50"/>
      <c r="D17" s="51"/>
      <c r="E17" s="52"/>
      <c r="F17" s="53"/>
      <c r="G17" s="54"/>
      <c r="H17" s="55"/>
      <c r="I17" s="56"/>
      <c r="J17" s="64"/>
      <c r="K17" s="58"/>
      <c r="L17" s="58" t="s">
        <v>15</v>
      </c>
      <c r="M17" s="59"/>
      <c r="N17" s="60"/>
      <c r="O17" s="61"/>
      <c r="P17" s="58"/>
      <c r="Q17" s="62" t="s">
        <v>16</v>
      </c>
      <c r="R17" s="63"/>
      <c r="S17" s="64"/>
      <c r="T17" s="65"/>
      <c r="U17" s="53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21" ht="42">
      <c r="A18" s="231" t="s">
        <v>17</v>
      </c>
      <c r="B18" s="67"/>
      <c r="C18" s="68" t="s">
        <v>18</v>
      </c>
      <c r="D18" s="68"/>
      <c r="E18" s="68"/>
      <c r="F18" s="232" t="s">
        <v>19</v>
      </c>
      <c r="G18" s="232" t="s">
        <v>20</v>
      </c>
      <c r="H18" s="233" t="s">
        <v>21</v>
      </c>
      <c r="I18" s="71" t="s">
        <v>22</v>
      </c>
      <c r="J18" s="234" t="s">
        <v>23</v>
      </c>
      <c r="K18" s="235" t="s">
        <v>24</v>
      </c>
      <c r="L18" s="235" t="s">
        <v>25</v>
      </c>
      <c r="M18" s="235" t="s">
        <v>26</v>
      </c>
      <c r="N18" s="235" t="s">
        <v>27</v>
      </c>
      <c r="O18" s="235" t="s">
        <v>28</v>
      </c>
      <c r="P18" s="235" t="s">
        <v>91</v>
      </c>
      <c r="Q18" s="236" t="s">
        <v>30</v>
      </c>
      <c r="R18" s="236" t="s">
        <v>92</v>
      </c>
      <c r="S18" s="235" t="s">
        <v>56</v>
      </c>
      <c r="T18" s="237" t="s">
        <v>93</v>
      </c>
      <c r="U18" s="69" t="s">
        <v>34</v>
      </c>
    </row>
    <row r="19" spans="1:21" ht="13.5">
      <c r="A19" s="238">
        <v>1</v>
      </c>
      <c r="B19" s="11"/>
      <c r="C19" s="76" t="s">
        <v>35</v>
      </c>
      <c r="D19" s="51"/>
      <c r="E19" s="52"/>
      <c r="F19" s="239">
        <v>1</v>
      </c>
      <c r="G19" s="78">
        <v>2297</v>
      </c>
      <c r="H19" s="77">
        <v>13</v>
      </c>
      <c r="I19" s="54">
        <v>2297</v>
      </c>
      <c r="J19" s="54">
        <v>689.1</v>
      </c>
      <c r="K19" s="53"/>
      <c r="L19" s="53"/>
      <c r="M19" s="53"/>
      <c r="N19" s="54">
        <v>459.4</v>
      </c>
      <c r="O19" s="54"/>
      <c r="P19" s="53"/>
      <c r="Q19" s="81"/>
      <c r="R19" s="56"/>
      <c r="S19" s="53"/>
      <c r="T19" s="53"/>
      <c r="U19" s="82">
        <f>I19+J19+K19+L19+M19+N19+O19+P19+Q19+R19+S19+T19</f>
        <v>3445.5</v>
      </c>
    </row>
    <row r="20" spans="1:21" ht="12.75">
      <c r="A20" s="238">
        <v>2</v>
      </c>
      <c r="B20" s="11"/>
      <c r="C20" s="76" t="s">
        <v>94</v>
      </c>
      <c r="D20" s="51"/>
      <c r="E20" s="52"/>
      <c r="F20" s="77">
        <v>1</v>
      </c>
      <c r="G20" s="78">
        <v>2182.15</v>
      </c>
      <c r="H20" s="87">
        <v>-0.05</v>
      </c>
      <c r="I20" s="54">
        <v>2182.15</v>
      </c>
      <c r="J20" s="54">
        <v>218.22</v>
      </c>
      <c r="K20" s="53"/>
      <c r="L20" s="53"/>
      <c r="M20" s="53"/>
      <c r="N20" s="54">
        <v>436.44</v>
      </c>
      <c r="O20" s="54"/>
      <c r="P20" s="53"/>
      <c r="Q20" s="81"/>
      <c r="R20" s="56"/>
      <c r="S20" s="53"/>
      <c r="T20" s="53"/>
      <c r="U20" s="88">
        <f aca="true" t="shared" si="0" ref="U20:U43">I20+J20+K20+L20+M20+N20+O20+P20+Q20+R20+S20+T20</f>
        <v>2836.81</v>
      </c>
    </row>
    <row r="21" spans="1:21" ht="12" customHeight="1">
      <c r="A21" s="238"/>
      <c r="B21" s="11"/>
      <c r="C21" s="205" t="s">
        <v>95</v>
      </c>
      <c r="D21" s="43"/>
      <c r="E21" s="206"/>
      <c r="F21" s="207">
        <v>0.5</v>
      </c>
      <c r="G21" s="240">
        <v>2067.3</v>
      </c>
      <c r="H21" s="101">
        <v>-0.1</v>
      </c>
      <c r="I21" s="241">
        <v>870.3</v>
      </c>
      <c r="J21" s="241">
        <v>174.06</v>
      </c>
      <c r="K21" s="240"/>
      <c r="L21" s="240"/>
      <c r="M21" s="240"/>
      <c r="N21" s="241">
        <v>174.06</v>
      </c>
      <c r="O21" s="240"/>
      <c r="P21" s="240"/>
      <c r="Q21" s="240"/>
      <c r="R21" s="240"/>
      <c r="S21" s="240"/>
      <c r="T21" s="240"/>
      <c r="U21" s="106">
        <v>1218.42</v>
      </c>
    </row>
    <row r="22" spans="1:22" ht="13.5">
      <c r="A22" s="238">
        <v>3</v>
      </c>
      <c r="B22" s="11"/>
      <c r="C22" s="98" t="s">
        <v>40</v>
      </c>
      <c r="D22" s="97"/>
      <c r="E22" s="132"/>
      <c r="F22" s="242">
        <v>1</v>
      </c>
      <c r="G22" s="134">
        <v>1751</v>
      </c>
      <c r="H22" s="133">
        <v>9</v>
      </c>
      <c r="I22" s="113">
        <v>1751</v>
      </c>
      <c r="J22" s="113">
        <v>480.87</v>
      </c>
      <c r="K22" s="112"/>
      <c r="L22" s="112"/>
      <c r="M22" s="112"/>
      <c r="N22" s="113">
        <v>350.2</v>
      </c>
      <c r="O22" s="113"/>
      <c r="P22" s="112"/>
      <c r="Q22" s="195"/>
      <c r="R22" s="118"/>
      <c r="S22" s="112"/>
      <c r="T22" s="112"/>
      <c r="U22" s="209">
        <f t="shared" si="0"/>
        <v>2582.0699999999997</v>
      </c>
      <c r="V22" s="11"/>
    </row>
    <row r="23" spans="1:35" s="84" customFormat="1" ht="13.5">
      <c r="A23" s="238">
        <v>4</v>
      </c>
      <c r="C23" s="121" t="s">
        <v>96</v>
      </c>
      <c r="D23" s="12"/>
      <c r="E23" s="122"/>
      <c r="F23" s="243">
        <v>0.5</v>
      </c>
      <c r="G23" s="124">
        <v>1660</v>
      </c>
      <c r="H23" s="123">
        <v>8</v>
      </c>
      <c r="I23" s="127">
        <v>830</v>
      </c>
      <c r="J23" s="126"/>
      <c r="K23" s="126"/>
      <c r="L23" s="126"/>
      <c r="M23" s="126"/>
      <c r="N23" s="126"/>
      <c r="O23" s="127"/>
      <c r="P23" s="126">
        <v>83</v>
      </c>
      <c r="Q23" s="129"/>
      <c r="R23" s="130"/>
      <c r="S23" s="126"/>
      <c r="T23" s="126"/>
      <c r="U23" s="244">
        <f t="shared" si="0"/>
        <v>913</v>
      </c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 s="168" customFormat="1" ht="13.5">
      <c r="A24" s="238">
        <v>5</v>
      </c>
      <c r="B24" s="12"/>
      <c r="C24" s="121" t="s">
        <v>43</v>
      </c>
      <c r="D24" s="12"/>
      <c r="E24" s="122"/>
      <c r="F24" s="243">
        <v>1.5</v>
      </c>
      <c r="G24" s="124">
        <v>1467</v>
      </c>
      <c r="H24" s="123">
        <v>6</v>
      </c>
      <c r="I24" s="127">
        <v>2200.5</v>
      </c>
      <c r="J24" s="126"/>
      <c r="K24" s="126"/>
      <c r="L24" s="126"/>
      <c r="M24" s="126"/>
      <c r="N24" s="126"/>
      <c r="O24" s="127"/>
      <c r="P24" s="126"/>
      <c r="Q24" s="129"/>
      <c r="R24" s="130"/>
      <c r="S24" s="126"/>
      <c r="T24" s="126"/>
      <c r="U24" s="244">
        <f t="shared" si="0"/>
        <v>2200.5</v>
      </c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 s="245" customFormat="1" ht="13.5" hidden="1">
      <c r="A25" s="238"/>
      <c r="H25" s="89"/>
      <c r="I25" s="184"/>
      <c r="J25" s="121"/>
      <c r="K25" s="12"/>
      <c r="L25" s="122"/>
      <c r="M25" s="246"/>
      <c r="N25" s="92"/>
      <c r="O25" s="247"/>
      <c r="P25" s="200"/>
      <c r="Q25" s="200"/>
      <c r="R25" s="200"/>
      <c r="S25" s="200"/>
      <c r="T25" s="200"/>
      <c r="U25" s="244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 ht="13.5">
      <c r="A26" s="238">
        <v>6</v>
      </c>
      <c r="B26" s="84"/>
      <c r="C26" s="121" t="s">
        <v>97</v>
      </c>
      <c r="D26" s="12"/>
      <c r="E26" s="122"/>
      <c r="F26" s="248">
        <v>0.5</v>
      </c>
      <c r="G26" s="124">
        <v>1413</v>
      </c>
      <c r="H26" s="123">
        <v>5</v>
      </c>
      <c r="I26" s="127">
        <v>706.5</v>
      </c>
      <c r="J26" s="126"/>
      <c r="K26" s="126"/>
      <c r="L26" s="126"/>
      <c r="M26" s="126"/>
      <c r="N26" s="126"/>
      <c r="O26" s="127"/>
      <c r="P26" s="126"/>
      <c r="Q26" s="129"/>
      <c r="R26" s="130"/>
      <c r="S26" s="126"/>
      <c r="T26" s="126"/>
      <c r="U26" s="244">
        <f t="shared" si="0"/>
        <v>706.5</v>
      </c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 ht="12.75">
      <c r="A27" s="249">
        <v>7</v>
      </c>
      <c r="B27" s="250"/>
      <c r="C27" s="85" t="s">
        <v>98</v>
      </c>
      <c r="D27" s="84"/>
      <c r="E27" s="136"/>
      <c r="F27" s="251">
        <v>2</v>
      </c>
      <c r="G27" s="110">
        <v>1413</v>
      </c>
      <c r="H27" s="109">
        <v>5</v>
      </c>
      <c r="I27" s="141">
        <v>2826</v>
      </c>
      <c r="J27" s="140"/>
      <c r="K27" s="140"/>
      <c r="L27" s="140"/>
      <c r="M27" s="140"/>
      <c r="N27" s="140"/>
      <c r="O27" s="141"/>
      <c r="P27" s="140"/>
      <c r="Q27" s="143"/>
      <c r="R27" s="144"/>
      <c r="S27" s="140"/>
      <c r="T27" s="140"/>
      <c r="U27" s="82">
        <f t="shared" si="0"/>
        <v>2826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 s="84" customFormat="1" ht="13.5">
      <c r="A28" s="238"/>
      <c r="B28" s="11"/>
      <c r="C28" s="98" t="s">
        <v>48</v>
      </c>
      <c r="D28" s="97"/>
      <c r="E28" s="132"/>
      <c r="F28" s="207"/>
      <c r="G28" s="240"/>
      <c r="H28" s="207"/>
      <c r="I28" s="146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209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 s="84" customFormat="1" ht="13.5">
      <c r="A29" s="238"/>
      <c r="B29" s="11"/>
      <c r="C29" s="107" t="s">
        <v>99</v>
      </c>
      <c r="D29" s="11"/>
      <c r="E29" s="108"/>
      <c r="F29" s="246"/>
      <c r="G29" s="92"/>
      <c r="H29" s="91"/>
      <c r="I29" s="252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150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 s="84" customFormat="1" ht="12.75">
      <c r="A30" s="238">
        <v>8</v>
      </c>
      <c r="B30" s="12"/>
      <c r="C30" s="85" t="s">
        <v>100</v>
      </c>
      <c r="E30" s="136"/>
      <c r="F30" s="254">
        <v>3</v>
      </c>
      <c r="G30" s="138">
        <v>1383</v>
      </c>
      <c r="H30" s="137">
        <v>2</v>
      </c>
      <c r="I30" s="141">
        <v>4149</v>
      </c>
      <c r="J30" s="140"/>
      <c r="K30" s="140"/>
      <c r="L30" s="140"/>
      <c r="M30" s="140"/>
      <c r="N30" s="140"/>
      <c r="O30" s="141">
        <v>276.6</v>
      </c>
      <c r="P30" s="140"/>
      <c r="Q30" s="143"/>
      <c r="R30" s="144"/>
      <c r="S30" s="140"/>
      <c r="T30" s="140"/>
      <c r="U30" s="82">
        <f t="shared" si="0"/>
        <v>4425.6</v>
      </c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21" ht="13.5">
      <c r="A31" s="238"/>
      <c r="B31" s="12"/>
      <c r="C31" s="98" t="s">
        <v>101</v>
      </c>
      <c r="D31" s="97"/>
      <c r="E31" s="132"/>
      <c r="F31" s="255"/>
      <c r="G31" s="148"/>
      <c r="H31" s="256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209"/>
    </row>
    <row r="32" spans="1:21" ht="13.5">
      <c r="A32" s="238">
        <v>9</v>
      </c>
      <c r="B32" s="12"/>
      <c r="C32" s="121" t="s">
        <v>52</v>
      </c>
      <c r="D32" s="12"/>
      <c r="E32" s="122"/>
      <c r="F32" s="243">
        <v>4</v>
      </c>
      <c r="G32" s="124">
        <v>1378</v>
      </c>
      <c r="H32" s="123">
        <v>1</v>
      </c>
      <c r="I32" s="126">
        <v>5512</v>
      </c>
      <c r="J32" s="126"/>
      <c r="K32" s="126"/>
      <c r="L32" s="126"/>
      <c r="M32" s="126"/>
      <c r="N32" s="126"/>
      <c r="O32" s="127"/>
      <c r="P32" s="126"/>
      <c r="Q32" s="127">
        <v>1656</v>
      </c>
      <c r="R32" s="130"/>
      <c r="S32" s="126"/>
      <c r="T32" s="126"/>
      <c r="U32" s="244">
        <f t="shared" si="0"/>
        <v>7168</v>
      </c>
    </row>
    <row r="33" spans="1:21" ht="13.5">
      <c r="A33" s="238">
        <v>10</v>
      </c>
      <c r="B33" s="12"/>
      <c r="C33" s="121" t="s">
        <v>53</v>
      </c>
      <c r="D33" s="12"/>
      <c r="E33" s="122"/>
      <c r="F33" s="243">
        <v>1.5</v>
      </c>
      <c r="G33" s="124">
        <v>1378</v>
      </c>
      <c r="H33" s="123">
        <v>1</v>
      </c>
      <c r="I33" s="126">
        <v>2067</v>
      </c>
      <c r="J33" s="126"/>
      <c r="K33" s="126"/>
      <c r="L33" s="126"/>
      <c r="M33" s="126"/>
      <c r="N33" s="126"/>
      <c r="O33" s="127"/>
      <c r="P33" s="126"/>
      <c r="Q33" s="129"/>
      <c r="R33" s="130"/>
      <c r="S33" s="126"/>
      <c r="T33" s="126"/>
      <c r="U33" s="244">
        <f t="shared" si="0"/>
        <v>2067</v>
      </c>
    </row>
    <row r="34" spans="1:21" ht="12.75" customHeight="1">
      <c r="A34" s="238">
        <v>11</v>
      </c>
      <c r="B34" s="12"/>
      <c r="C34" s="121" t="s">
        <v>55</v>
      </c>
      <c r="D34" s="12"/>
      <c r="E34" s="122"/>
      <c r="F34" s="243">
        <v>2</v>
      </c>
      <c r="G34" s="124">
        <v>1393</v>
      </c>
      <c r="H34" s="123">
        <v>3</v>
      </c>
      <c r="I34" s="126">
        <v>2786</v>
      </c>
      <c r="J34" s="126"/>
      <c r="K34" s="126"/>
      <c r="L34" s="126"/>
      <c r="M34" s="126"/>
      <c r="N34" s="126"/>
      <c r="O34" s="127"/>
      <c r="P34" s="126"/>
      <c r="Q34" s="129"/>
      <c r="R34" s="126"/>
      <c r="S34" s="126"/>
      <c r="T34" s="126"/>
      <c r="U34" s="244">
        <f t="shared" si="0"/>
        <v>2786</v>
      </c>
    </row>
    <row r="35" spans="1:21" ht="12.75">
      <c r="A35" s="238">
        <v>12</v>
      </c>
      <c r="B35" s="12"/>
      <c r="C35" s="121" t="s">
        <v>57</v>
      </c>
      <c r="D35" s="12"/>
      <c r="E35" s="122"/>
      <c r="F35" s="243">
        <v>1.5</v>
      </c>
      <c r="G35" s="124">
        <v>1378</v>
      </c>
      <c r="H35" s="123">
        <v>1</v>
      </c>
      <c r="I35" s="126">
        <v>2067</v>
      </c>
      <c r="J35" s="126"/>
      <c r="K35" s="126"/>
      <c r="L35" s="126"/>
      <c r="M35" s="126"/>
      <c r="N35" s="126"/>
      <c r="O35" s="127"/>
      <c r="P35" s="126"/>
      <c r="Q35" s="129"/>
      <c r="R35" s="126"/>
      <c r="S35" s="126"/>
      <c r="T35" s="126"/>
      <c r="U35" s="82">
        <f t="shared" si="0"/>
        <v>2067</v>
      </c>
    </row>
    <row r="36" spans="1:22" s="97" customFormat="1" ht="13.5">
      <c r="A36" s="238">
        <v>13</v>
      </c>
      <c r="B36" s="168"/>
      <c r="C36" s="169" t="s">
        <v>102</v>
      </c>
      <c r="D36" s="168"/>
      <c r="E36" s="170"/>
      <c r="F36" s="257">
        <v>2</v>
      </c>
      <c r="G36" s="172">
        <v>1378</v>
      </c>
      <c r="H36" s="171">
        <v>1</v>
      </c>
      <c r="I36" s="174">
        <v>2756</v>
      </c>
      <c r="J36" s="174"/>
      <c r="K36" s="174"/>
      <c r="L36" s="174"/>
      <c r="M36" s="174"/>
      <c r="N36" s="174"/>
      <c r="O36" s="175"/>
      <c r="P36" s="174"/>
      <c r="Q36" s="175">
        <v>828</v>
      </c>
      <c r="R36" s="258"/>
      <c r="S36" s="174"/>
      <c r="T36" s="174"/>
      <c r="U36" s="259">
        <f t="shared" si="0"/>
        <v>3584</v>
      </c>
      <c r="V36" s="11"/>
    </row>
    <row r="37" spans="1:21" s="11" customFormat="1" ht="24.75" customHeight="1">
      <c r="A37" s="204"/>
      <c r="B37" s="245"/>
      <c r="C37" s="260"/>
      <c r="D37" s="245"/>
      <c r="E37" s="261"/>
      <c r="F37" s="262"/>
      <c r="G37" s="263"/>
      <c r="H37" s="264"/>
      <c r="I37" s="265"/>
      <c r="J37" s="266"/>
      <c r="K37" s="267"/>
      <c r="L37" s="268" t="s">
        <v>15</v>
      </c>
      <c r="M37" s="269"/>
      <c r="N37" s="267"/>
      <c r="O37" s="270"/>
      <c r="P37" s="268"/>
      <c r="Q37" s="271" t="s">
        <v>16</v>
      </c>
      <c r="R37" s="272"/>
      <c r="S37" s="273"/>
      <c r="T37" s="274"/>
      <c r="U37" s="218"/>
    </row>
    <row r="38" spans="1:21" ht="77.25">
      <c r="A38" s="66" t="s">
        <v>17</v>
      </c>
      <c r="B38" s="275"/>
      <c r="C38" s="68" t="s">
        <v>18</v>
      </c>
      <c r="D38" s="68"/>
      <c r="E38" s="68"/>
      <c r="F38" s="276" t="s">
        <v>19</v>
      </c>
      <c r="G38" s="276" t="s">
        <v>20</v>
      </c>
      <c r="H38" s="277" t="s">
        <v>21</v>
      </c>
      <c r="I38" s="278" t="s">
        <v>22</v>
      </c>
      <c r="J38" s="276" t="s">
        <v>23</v>
      </c>
      <c r="K38" s="279" t="s">
        <v>24</v>
      </c>
      <c r="L38" s="279" t="s">
        <v>25</v>
      </c>
      <c r="M38" s="279" t="s">
        <v>26</v>
      </c>
      <c r="N38" s="279" t="s">
        <v>27</v>
      </c>
      <c r="O38" s="279" t="s">
        <v>28</v>
      </c>
      <c r="P38" s="279" t="s">
        <v>91</v>
      </c>
      <c r="Q38" s="280" t="s">
        <v>30</v>
      </c>
      <c r="R38" s="280" t="s">
        <v>31</v>
      </c>
      <c r="S38" s="279" t="s">
        <v>56</v>
      </c>
      <c r="T38" s="281" t="s">
        <v>93</v>
      </c>
      <c r="U38" s="282" t="s">
        <v>34</v>
      </c>
    </row>
    <row r="39" spans="1:21" ht="13.5">
      <c r="A39" s="120">
        <v>14</v>
      </c>
      <c r="B39" s="12"/>
      <c r="C39" s="121" t="s">
        <v>64</v>
      </c>
      <c r="D39" s="12"/>
      <c r="E39" s="122"/>
      <c r="F39" s="283">
        <v>0.25</v>
      </c>
      <c r="G39" s="284">
        <v>1558</v>
      </c>
      <c r="H39" s="283">
        <v>7</v>
      </c>
      <c r="I39" s="285">
        <v>389.5</v>
      </c>
      <c r="J39" s="286"/>
      <c r="K39" s="286"/>
      <c r="L39" s="286"/>
      <c r="M39" s="286"/>
      <c r="N39" s="286">
        <v>77.9</v>
      </c>
      <c r="O39" s="285"/>
      <c r="P39" s="286"/>
      <c r="Q39" s="287"/>
      <c r="R39" s="288"/>
      <c r="S39" s="286"/>
      <c r="T39" s="286"/>
      <c r="U39" s="244">
        <f t="shared" si="0"/>
        <v>467.4</v>
      </c>
    </row>
    <row r="40" spans="1:21" ht="13.5">
      <c r="A40" s="120">
        <v>15</v>
      </c>
      <c r="B40" s="12"/>
      <c r="C40" s="121" t="s">
        <v>66</v>
      </c>
      <c r="D40" s="12"/>
      <c r="E40" s="122"/>
      <c r="F40" s="123">
        <v>0.75</v>
      </c>
      <c r="G40" s="124">
        <v>1467</v>
      </c>
      <c r="H40" s="123">
        <v>6</v>
      </c>
      <c r="I40" s="127">
        <v>1100.25</v>
      </c>
      <c r="J40" s="126">
        <v>110.02</v>
      </c>
      <c r="K40" s="126"/>
      <c r="L40" s="126"/>
      <c r="M40" s="126"/>
      <c r="N40" s="126"/>
      <c r="O40" s="127"/>
      <c r="P40" s="126"/>
      <c r="Q40" s="129"/>
      <c r="R40" s="130"/>
      <c r="S40" s="126"/>
      <c r="T40" s="126"/>
      <c r="U40" s="244">
        <f t="shared" si="0"/>
        <v>1210.27</v>
      </c>
    </row>
    <row r="41" spans="1:21" ht="13.5">
      <c r="A41" s="120">
        <v>16</v>
      </c>
      <c r="B41" s="12"/>
      <c r="C41" s="121" t="s">
        <v>68</v>
      </c>
      <c r="D41" s="12"/>
      <c r="E41" s="122"/>
      <c r="F41" s="123">
        <v>0.25</v>
      </c>
      <c r="G41" s="124">
        <v>1383</v>
      </c>
      <c r="H41" s="123">
        <v>2</v>
      </c>
      <c r="I41" s="127">
        <v>345.75</v>
      </c>
      <c r="J41" s="126"/>
      <c r="K41" s="126"/>
      <c r="L41" s="126"/>
      <c r="M41" s="126"/>
      <c r="N41" s="126"/>
      <c r="O41" s="127"/>
      <c r="P41" s="126"/>
      <c r="Q41" s="129"/>
      <c r="R41" s="130"/>
      <c r="S41" s="126"/>
      <c r="T41" s="126"/>
      <c r="U41" s="244">
        <f t="shared" si="0"/>
        <v>345.75</v>
      </c>
    </row>
    <row r="42" spans="1:21" ht="13.5">
      <c r="A42" s="120">
        <v>17</v>
      </c>
      <c r="B42" s="12"/>
      <c r="C42" s="121" t="s">
        <v>103</v>
      </c>
      <c r="D42" s="12"/>
      <c r="E42" s="122"/>
      <c r="F42" s="123">
        <v>1.15</v>
      </c>
      <c r="G42" s="124">
        <v>1413</v>
      </c>
      <c r="H42" s="123">
        <v>5</v>
      </c>
      <c r="I42" s="126">
        <v>1624.95</v>
      </c>
      <c r="J42" s="126"/>
      <c r="K42" s="126"/>
      <c r="L42" s="126"/>
      <c r="M42" s="126"/>
      <c r="N42" s="126"/>
      <c r="O42" s="127">
        <v>141.3</v>
      </c>
      <c r="P42" s="126"/>
      <c r="Q42" s="129"/>
      <c r="R42" s="130"/>
      <c r="S42" s="126"/>
      <c r="T42" s="126"/>
      <c r="U42" s="244">
        <f t="shared" si="0"/>
        <v>1766.25</v>
      </c>
    </row>
    <row r="43" spans="1:21" ht="13.5">
      <c r="A43" s="120">
        <v>18</v>
      </c>
      <c r="B43" s="12"/>
      <c r="C43" s="121" t="s">
        <v>70</v>
      </c>
      <c r="D43" s="12"/>
      <c r="E43" s="122"/>
      <c r="F43" s="137">
        <v>0.9</v>
      </c>
      <c r="G43" s="138">
        <v>1751</v>
      </c>
      <c r="H43" s="137">
        <v>9</v>
      </c>
      <c r="I43" s="126">
        <v>1575.9</v>
      </c>
      <c r="J43" s="126">
        <v>472.77</v>
      </c>
      <c r="K43" s="126"/>
      <c r="L43" s="126"/>
      <c r="M43" s="126"/>
      <c r="N43" s="126">
        <v>315.18</v>
      </c>
      <c r="O43" s="127"/>
      <c r="P43" s="126"/>
      <c r="Q43" s="129"/>
      <c r="R43" s="130"/>
      <c r="S43" s="126"/>
      <c r="T43" s="126"/>
      <c r="U43" s="244">
        <f t="shared" si="0"/>
        <v>2363.85</v>
      </c>
    </row>
    <row r="44" spans="1:21" ht="13.5">
      <c r="A44" s="96">
        <v>19</v>
      </c>
      <c r="B44" s="11"/>
      <c r="C44" s="289" t="s">
        <v>70</v>
      </c>
      <c r="D44" s="97"/>
      <c r="E44" s="132"/>
      <c r="F44" s="123">
        <v>0.9</v>
      </c>
      <c r="G44" s="124">
        <v>1660</v>
      </c>
      <c r="H44" s="123">
        <v>8</v>
      </c>
      <c r="I44" s="126">
        <v>1494</v>
      </c>
      <c r="J44" s="126">
        <v>149.4</v>
      </c>
      <c r="K44" s="126"/>
      <c r="L44" s="126"/>
      <c r="M44" s="126"/>
      <c r="N44" s="126">
        <v>298.8</v>
      </c>
      <c r="O44" s="127"/>
      <c r="P44" s="126"/>
      <c r="Q44" s="127"/>
      <c r="R44" s="130"/>
      <c r="S44" s="126"/>
      <c r="T44" s="126"/>
      <c r="U44" s="244">
        <f>SUM(I44:T44)</f>
        <v>1942.2</v>
      </c>
    </row>
    <row r="45" spans="1:21" ht="13.5">
      <c r="A45" s="89">
        <v>20</v>
      </c>
      <c r="B45" s="11"/>
      <c r="C45" s="205" t="s">
        <v>74</v>
      </c>
      <c r="D45" s="43"/>
      <c r="E45" s="206"/>
      <c r="F45" s="290">
        <v>19.12</v>
      </c>
      <c r="G45" s="100">
        <v>1843.56</v>
      </c>
      <c r="H45" s="207"/>
      <c r="I45" s="102">
        <v>35248.72</v>
      </c>
      <c r="J45" s="102">
        <v>9218.35</v>
      </c>
      <c r="K45" s="102">
        <v>1679.32</v>
      </c>
      <c r="L45" s="102">
        <v>2135.16</v>
      </c>
      <c r="M45" s="102">
        <v>366.44</v>
      </c>
      <c r="N45" s="102">
        <v>7123.12</v>
      </c>
      <c r="O45" s="103"/>
      <c r="P45" s="102"/>
      <c r="Q45" s="103"/>
      <c r="R45" s="105"/>
      <c r="S45" s="102"/>
      <c r="T45" s="102">
        <v>525.3</v>
      </c>
      <c r="U45" s="82">
        <f>SUM(I45:T45)</f>
        <v>56296.41</v>
      </c>
    </row>
    <row r="46" spans="1:21" ht="13.5">
      <c r="A46" s="291"/>
      <c r="B46" s="245"/>
      <c r="C46" s="205" t="s">
        <v>75</v>
      </c>
      <c r="D46" s="43"/>
      <c r="E46" s="206"/>
      <c r="F46" s="292">
        <f>SUM(F19:F45)</f>
        <v>45.31999999999999</v>
      </c>
      <c r="G46" s="293">
        <v>1647.14</v>
      </c>
      <c r="H46" s="215"/>
      <c r="I46" s="293">
        <f>SUM(I19:I45)</f>
        <v>74779.52</v>
      </c>
      <c r="J46" s="293">
        <f>SUM(J19:J45)</f>
        <v>11512.79</v>
      </c>
      <c r="K46" s="293">
        <f>SUM(K20:K45)</f>
        <v>1679.32</v>
      </c>
      <c r="L46" s="293">
        <f>SUM(L20:L45)</f>
        <v>2135.16</v>
      </c>
      <c r="M46" s="293">
        <f aca="true" t="shared" si="1" ref="M46:R46">SUM(M19:M45)</f>
        <v>366.44</v>
      </c>
      <c r="N46" s="293">
        <f>SUM(N19:N45)</f>
        <v>9235.1</v>
      </c>
      <c r="O46" s="294">
        <f>SUM(O30:O45)</f>
        <v>417.90000000000003</v>
      </c>
      <c r="P46" s="293">
        <f t="shared" si="1"/>
        <v>83</v>
      </c>
      <c r="Q46" s="293">
        <f>SUM(Q23:Q45)</f>
        <v>2484</v>
      </c>
      <c r="R46" s="293">
        <f t="shared" si="1"/>
        <v>0</v>
      </c>
      <c r="S46" s="267">
        <f>SUM(S35:S45)</f>
        <v>0</v>
      </c>
      <c r="T46" s="293">
        <f>SUM(T24:T45)</f>
        <v>525.3</v>
      </c>
      <c r="U46" s="244">
        <f>SUM(I46:T46)</f>
        <v>103218.53</v>
      </c>
    </row>
    <row r="47" spans="1:21" ht="12.75">
      <c r="A47" s="295"/>
      <c r="B47" s="11"/>
      <c r="C47" s="11"/>
      <c r="D47" s="11"/>
      <c r="E47" s="11"/>
      <c r="F47" s="34"/>
      <c r="G47" s="184"/>
      <c r="H47" s="296"/>
      <c r="I47" s="34"/>
      <c r="J47" s="34"/>
      <c r="K47" s="34"/>
      <c r="L47" s="34"/>
      <c r="M47" s="297"/>
      <c r="N47" s="34"/>
      <c r="O47" s="184"/>
      <c r="P47" s="34"/>
      <c r="Q47" s="184"/>
      <c r="R47" s="298"/>
      <c r="S47" s="299"/>
      <c r="T47" s="34"/>
      <c r="U47" s="182"/>
    </row>
    <row r="48" spans="1:21" ht="12.75">
      <c r="A48" s="295"/>
      <c r="B48" s="11"/>
      <c r="C48" s="11"/>
      <c r="D48" s="11"/>
      <c r="E48" s="11"/>
      <c r="F48" s="34"/>
      <c r="G48" s="184"/>
      <c r="H48" s="296"/>
      <c r="I48" s="230"/>
      <c r="J48" s="34"/>
      <c r="K48" s="34"/>
      <c r="L48" s="34"/>
      <c r="M48" s="297"/>
      <c r="N48" s="34"/>
      <c r="O48" s="184"/>
      <c r="P48" s="34"/>
      <c r="Q48" s="185"/>
      <c r="R48" s="298"/>
      <c r="S48" s="34"/>
      <c r="T48" s="34"/>
      <c r="U48" s="182"/>
    </row>
    <row r="49" spans="1:21" ht="19.5">
      <c r="A49" s="295"/>
      <c r="B49" s="11"/>
      <c r="C49" s="300" t="s">
        <v>35</v>
      </c>
      <c r="D49" s="43"/>
      <c r="E49" s="43"/>
      <c r="F49" s="301" t="s">
        <v>104</v>
      </c>
      <c r="G49" s="45"/>
      <c r="H49" s="46"/>
      <c r="I49" s="47"/>
      <c r="J49" s="302" t="s">
        <v>78</v>
      </c>
      <c r="K49" s="43"/>
      <c r="L49" s="43"/>
      <c r="M49" s="43"/>
      <c r="N49" s="302" t="s">
        <v>79</v>
      </c>
      <c r="O49" s="43"/>
      <c r="P49" s="303"/>
      <c r="Q49" s="302" t="s">
        <v>80</v>
      </c>
      <c r="R49" s="303"/>
      <c r="S49" s="48"/>
      <c r="T49" s="301" t="s">
        <v>81</v>
      </c>
      <c r="U49" s="304"/>
    </row>
    <row r="50" spans="1:21" ht="12.75">
      <c r="A50" s="295"/>
      <c r="B50" s="11"/>
      <c r="C50" s="11"/>
      <c r="D50" s="11"/>
      <c r="E50" s="11"/>
      <c r="F50" s="34"/>
      <c r="G50" s="184"/>
      <c r="H50" s="296"/>
      <c r="I50" s="230"/>
      <c r="J50" s="34"/>
      <c r="K50" s="34"/>
      <c r="L50" s="34"/>
      <c r="M50" s="297"/>
      <c r="N50" s="34"/>
      <c r="O50" s="184"/>
      <c r="P50" s="34"/>
      <c r="Q50" s="185"/>
      <c r="R50" s="298"/>
      <c r="S50" s="34"/>
      <c r="T50" s="34"/>
      <c r="U50" s="182"/>
    </row>
    <row r="51" spans="1:21" ht="12.75">
      <c r="A51" s="295"/>
      <c r="B51" s="11"/>
      <c r="C51" s="305" t="s">
        <v>105</v>
      </c>
      <c r="D51" s="11"/>
      <c r="E51" s="11"/>
      <c r="F51" s="34"/>
      <c r="G51" s="184"/>
      <c r="H51" s="296"/>
      <c r="I51" s="230"/>
      <c r="J51" s="34"/>
      <c r="K51" s="34"/>
      <c r="L51" s="34"/>
      <c r="M51" s="297"/>
      <c r="N51" s="34"/>
      <c r="O51" s="184"/>
      <c r="P51" s="34"/>
      <c r="Q51" s="185"/>
      <c r="R51" s="298"/>
      <c r="S51" s="34"/>
      <c r="T51" s="34"/>
      <c r="U51" s="182"/>
    </row>
    <row r="52" spans="1:21" ht="19.5">
      <c r="A52" s="306"/>
      <c r="B52" s="43"/>
      <c r="C52" s="300"/>
      <c r="D52" s="43"/>
      <c r="E52" s="43"/>
      <c r="F52" s="301"/>
      <c r="G52" s="45"/>
      <c r="H52" s="46"/>
      <c r="I52" s="47"/>
      <c r="J52" s="302"/>
      <c r="K52" s="43"/>
      <c r="L52" s="43"/>
      <c r="M52" s="43"/>
      <c r="N52" s="302"/>
      <c r="O52" s="43"/>
      <c r="P52" s="303"/>
      <c r="Q52" s="302"/>
      <c r="R52" s="303"/>
      <c r="S52" s="48"/>
      <c r="T52" s="301"/>
      <c r="U52" s="304"/>
    </row>
    <row r="61" ht="12.75">
      <c r="G61" s="225"/>
    </row>
    <row r="63" ht="12.75">
      <c r="G63" s="225"/>
    </row>
    <row r="64" ht="10.5">
      <c r="N64" s="34"/>
    </row>
    <row r="66" spans="6:19" ht="12.75">
      <c r="F66" s="226"/>
      <c r="Q66" s="227"/>
      <c r="R66" s="228"/>
      <c r="S66" s="229"/>
    </row>
    <row r="67" spans="17:19" ht="10.5">
      <c r="Q67" s="185"/>
      <c r="R67" s="230"/>
      <c r="S67" s="34"/>
    </row>
  </sheetData>
  <sheetProtection selectLockedCells="1" selectUnlockedCells="1"/>
  <mergeCells count="3">
    <mergeCell ref="S9:T9"/>
    <mergeCell ref="C18:E18"/>
    <mergeCell ref="C38:E38"/>
  </mergeCells>
  <printOptions/>
  <pageMargins left="0" right="0" top="0.7479166666666667" bottom="0.3541666666666667" header="0.5118055555555555" footer="0.5118055555555555"/>
  <pageSetup horizontalDpi="300" verticalDpi="300" orientation="landscape" paperSize="9" scale="92"/>
  <rowBreaks count="1" manualBreakCount="1">
    <brk id="36" max="255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I79"/>
  <sheetViews>
    <sheetView zoomScale="125" zoomScaleNormal="125" workbookViewId="0" topLeftCell="A5">
      <selection activeCell="M66" sqref="M66"/>
    </sheetView>
  </sheetViews>
  <sheetFormatPr defaultColWidth="9.33203125" defaultRowHeight="10.5"/>
  <cols>
    <col min="1" max="1" width="4.66015625" style="1" customWidth="1"/>
    <col min="2" max="2" width="0.1640625" style="1" customWidth="1"/>
    <col min="5" max="5" width="9.83203125" style="1" customWidth="1"/>
    <col min="6" max="6" width="10.16015625" style="2" customWidth="1"/>
    <col min="7" max="7" width="11.5" style="3" customWidth="1"/>
    <col min="8" max="8" width="8" style="4" customWidth="1"/>
    <col min="9" max="9" width="11.5" style="5" customWidth="1"/>
    <col min="10" max="10" width="9.83203125" style="2" customWidth="1"/>
    <col min="11" max="11" width="11.33203125" style="2" customWidth="1"/>
    <col min="12" max="12" width="13.33203125" style="2" customWidth="1"/>
    <col min="13" max="13" width="9.16015625" style="2" customWidth="1"/>
    <col min="14" max="14" width="10.16015625" style="2" customWidth="1"/>
    <col min="15" max="15" width="10" style="3" customWidth="1"/>
    <col min="16" max="16" width="9" style="2" customWidth="1"/>
    <col min="17" max="17" width="9" style="6" customWidth="1"/>
    <col min="18" max="18" width="8.5" style="5" customWidth="1"/>
    <col min="19" max="19" width="9" style="2" customWidth="1"/>
    <col min="20" max="20" width="9.16015625" style="2" customWidth="1"/>
    <col min="21" max="21" width="12.83203125" style="2" customWidth="1"/>
  </cols>
  <sheetData>
    <row r="1" spans="1:35" s="12" customFormat="1" ht="10.5">
      <c r="A1" s="1"/>
      <c r="B1" s="1"/>
      <c r="C1" s="7"/>
      <c r="D1" s="26"/>
      <c r="E1" s="1"/>
      <c r="F1" s="2"/>
      <c r="G1" s="3"/>
      <c r="H1" s="4"/>
      <c r="I1" s="5"/>
      <c r="J1" s="2"/>
      <c r="K1" s="2"/>
      <c r="L1" s="2"/>
      <c r="M1" s="2"/>
      <c r="N1" s="2"/>
      <c r="O1" s="3"/>
      <c r="P1" s="2"/>
      <c r="Q1" s="6"/>
      <c r="R1" s="9"/>
      <c r="S1" s="2"/>
      <c r="T1" s="10"/>
      <c r="U1" s="2"/>
      <c r="V1" s="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s="12" customFormat="1" ht="18.75">
      <c r="A2" s="1"/>
      <c r="B2" s="1"/>
      <c r="C2" s="7"/>
      <c r="D2" s="26"/>
      <c r="E2" s="1"/>
      <c r="F2" s="2"/>
      <c r="G2" s="3"/>
      <c r="H2" s="4"/>
      <c r="I2" s="13" t="s">
        <v>0</v>
      </c>
      <c r="J2" s="14"/>
      <c r="K2" s="14"/>
      <c r="L2" s="2"/>
      <c r="M2" s="2"/>
      <c r="N2" s="2"/>
      <c r="O2" s="3"/>
      <c r="P2" s="2"/>
      <c r="Q2" s="6"/>
      <c r="R2" s="5"/>
      <c r="S2" s="2"/>
      <c r="T2" s="2"/>
      <c r="U2" s="2"/>
      <c r="V2" s="2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s="12" customFormat="1" ht="1.5" customHeight="1">
      <c r="A3" s="1"/>
      <c r="B3" s="1"/>
      <c r="C3" s="7"/>
      <c r="D3" s="26"/>
      <c r="E3" s="1"/>
      <c r="F3" s="2"/>
      <c r="G3" s="3"/>
      <c r="H3" s="4"/>
      <c r="I3" s="5"/>
      <c r="J3" s="15"/>
      <c r="K3" s="2"/>
      <c r="L3" s="2"/>
      <c r="M3" s="2"/>
      <c r="N3" s="2"/>
      <c r="O3" s="3"/>
      <c r="P3" s="2"/>
      <c r="Q3" s="6"/>
      <c r="R3" s="5"/>
      <c r="S3" s="2"/>
      <c r="T3" s="2"/>
      <c r="U3" s="2"/>
      <c r="V3" s="2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s="12" customFormat="1" ht="18.75">
      <c r="A4" s="1"/>
      <c r="B4" s="1"/>
      <c r="C4" s="7"/>
      <c r="D4" s="26"/>
      <c r="E4" s="1"/>
      <c r="F4" s="2"/>
      <c r="G4" s="3"/>
      <c r="H4" s="4"/>
      <c r="I4" s="16" t="s">
        <v>1</v>
      </c>
      <c r="J4" s="15"/>
      <c r="K4" s="17"/>
      <c r="L4" s="17"/>
      <c r="M4" s="18"/>
      <c r="N4" s="2"/>
      <c r="O4" s="3"/>
      <c r="P4" s="2"/>
      <c r="Q4" s="6"/>
      <c r="R4" s="5"/>
      <c r="S4" s="2"/>
      <c r="T4" s="2"/>
      <c r="U4" s="2"/>
      <c r="V4" s="2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s="12" customFormat="1" ht="10.5">
      <c r="A5" s="1"/>
      <c r="B5" s="1"/>
      <c r="C5" s="7"/>
      <c r="D5" s="26"/>
      <c r="E5" s="1"/>
      <c r="F5" s="2"/>
      <c r="G5" s="3"/>
      <c r="H5" s="4"/>
      <c r="I5" s="5"/>
      <c r="J5" s="2"/>
      <c r="K5" s="2"/>
      <c r="L5" s="2"/>
      <c r="M5" s="2"/>
      <c r="N5" s="2"/>
      <c r="O5" s="3"/>
      <c r="P5" s="2"/>
      <c r="Q5" s="6"/>
      <c r="R5" s="5"/>
      <c r="S5" s="2"/>
      <c r="T5" s="2"/>
      <c r="U5" s="2"/>
      <c r="V5" s="2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s="12" customFormat="1" ht="10.5" hidden="1">
      <c r="A6" s="1"/>
      <c r="B6" s="1"/>
      <c r="C6" s="7"/>
      <c r="D6" s="26"/>
      <c r="E6" s="1"/>
      <c r="F6" s="2"/>
      <c r="G6" s="3"/>
      <c r="H6" s="4"/>
      <c r="I6" s="5"/>
      <c r="J6" s="2"/>
      <c r="K6" s="2"/>
      <c r="L6" s="2"/>
      <c r="M6" s="2"/>
      <c r="N6" s="2"/>
      <c r="O6" s="3"/>
      <c r="P6" s="2"/>
      <c r="Q6" s="6"/>
      <c r="R6" s="9"/>
      <c r="S6" s="10"/>
      <c r="T6" s="10"/>
      <c r="U6" s="2"/>
      <c r="V6" s="2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2" customFormat="1" ht="18.75">
      <c r="A7" s="1"/>
      <c r="B7" s="1"/>
      <c r="C7" s="7" t="s">
        <v>330</v>
      </c>
      <c r="D7" s="26"/>
      <c r="E7" s="26"/>
      <c r="F7" s="308"/>
      <c r="G7" s="3"/>
      <c r="H7" s="4"/>
      <c r="I7" s="5"/>
      <c r="J7" s="2"/>
      <c r="K7" s="2"/>
      <c r="L7" s="2"/>
      <c r="M7" s="2"/>
      <c r="N7" s="2"/>
      <c r="O7" s="3"/>
      <c r="P7" s="21"/>
      <c r="Q7" s="22" t="s">
        <v>3</v>
      </c>
      <c r="R7" s="5"/>
      <c r="S7" s="2"/>
      <c r="T7" s="2"/>
      <c r="U7" s="2"/>
      <c r="V7" s="2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s="12" customFormat="1" ht="15.75">
      <c r="A8" s="1"/>
      <c r="B8" s="1"/>
      <c r="C8"/>
      <c r="D8"/>
      <c r="E8" s="1"/>
      <c r="F8" s="2"/>
      <c r="G8" s="3"/>
      <c r="H8" s="4"/>
      <c r="I8" s="5"/>
      <c r="J8" s="2"/>
      <c r="K8" s="2"/>
      <c r="L8" s="2"/>
      <c r="M8" s="2"/>
      <c r="N8" s="18"/>
      <c r="O8" s="18"/>
      <c r="P8" s="18"/>
      <c r="Q8" s="18"/>
      <c r="R8" s="23" t="s">
        <v>4</v>
      </c>
      <c r="S8" s="24">
        <f>F59</f>
        <v>73.33</v>
      </c>
      <c r="T8" s="23"/>
      <c r="U8" s="2"/>
      <c r="V8" s="2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s="12" customFormat="1" ht="18.75">
      <c r="A9" s="1"/>
      <c r="B9" s="1"/>
      <c r="C9" s="25" t="s">
        <v>5</v>
      </c>
      <c r="D9" s="26"/>
      <c r="E9" s="1"/>
      <c r="F9" s="2"/>
      <c r="G9" s="27">
        <v>18</v>
      </c>
      <c r="H9" s="4"/>
      <c r="I9" s="5"/>
      <c r="J9" s="2"/>
      <c r="K9" s="2"/>
      <c r="L9" s="2"/>
      <c r="M9" s="2"/>
      <c r="N9" s="18"/>
      <c r="O9" s="18"/>
      <c r="P9" s="18"/>
      <c r="Q9" s="18"/>
      <c r="R9" s="23" t="s">
        <v>6</v>
      </c>
      <c r="S9" s="28">
        <v>182781.09</v>
      </c>
      <c r="T9" s="28"/>
      <c r="U9" s="29" t="s">
        <v>7</v>
      </c>
      <c r="V9" s="2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s="12" customFormat="1" ht="18.75">
      <c r="A10" s="1"/>
      <c r="B10" s="1"/>
      <c r="C10" s="25" t="s">
        <v>8</v>
      </c>
      <c r="D10" s="26"/>
      <c r="E10" s="1"/>
      <c r="F10" s="2"/>
      <c r="G10" s="27">
        <v>323</v>
      </c>
      <c r="H10" s="4"/>
      <c r="I10" s="5"/>
      <c r="J10" s="2"/>
      <c r="K10" s="2"/>
      <c r="L10" s="2"/>
      <c r="M10" s="2"/>
      <c r="N10" s="2"/>
      <c r="O10" s="3"/>
      <c r="P10" s="2"/>
      <c r="Q10" s="6"/>
      <c r="R10" s="5"/>
      <c r="S10" s="30"/>
      <c r="T10" s="2"/>
      <c r="U10" s="2"/>
      <c r="V10" s="2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s="12" customFormat="1" ht="18.75">
      <c r="A11" s="1"/>
      <c r="B11" s="1"/>
      <c r="C11" s="19" t="s">
        <v>9</v>
      </c>
      <c r="D11" s="19"/>
      <c r="E11" s="19"/>
      <c r="F11" s="2"/>
      <c r="G11" s="27">
        <v>2</v>
      </c>
      <c r="H11" s="4"/>
      <c r="I11" s="5"/>
      <c r="J11" s="2"/>
      <c r="K11" s="2"/>
      <c r="L11" s="2"/>
      <c r="M11" s="2"/>
      <c r="N11" s="31" t="s">
        <v>87</v>
      </c>
      <c r="O11" s="32"/>
      <c r="P11" s="32"/>
      <c r="Q11" s="32"/>
      <c r="R11" s="32"/>
      <c r="S11" s="23"/>
      <c r="T11" s="33" t="s">
        <v>88</v>
      </c>
      <c r="U11" s="18"/>
      <c r="V11" s="2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s="12" customFormat="1" ht="18.75">
      <c r="A12" s="1"/>
      <c r="B12" s="1"/>
      <c r="C12" s="19" t="s">
        <v>12</v>
      </c>
      <c r="D12" s="19"/>
      <c r="E12" s="1"/>
      <c r="F12" s="2"/>
      <c r="G12" s="27">
        <v>40</v>
      </c>
      <c r="H12" s="4"/>
      <c r="I12" s="5"/>
      <c r="J12" s="2"/>
      <c r="K12" s="2"/>
      <c r="L12" s="2"/>
      <c r="M12" s="2"/>
      <c r="N12" s="5"/>
      <c r="O12" s="2"/>
      <c r="P12" s="2"/>
      <c r="Q12" s="2"/>
      <c r="R12" s="2"/>
      <c r="S12" s="2"/>
      <c r="T12" s="23"/>
      <c r="U12" s="2"/>
      <c r="V12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s="12" customFormat="1" ht="18.75">
      <c r="A13" s="1"/>
      <c r="B13" s="1"/>
      <c r="C13" s="25"/>
      <c r="D13"/>
      <c r="E13" s="1"/>
      <c r="F13" s="34"/>
      <c r="G13" s="3"/>
      <c r="H13" s="4"/>
      <c r="I13" s="5"/>
      <c r="J13" s="2"/>
      <c r="K13" s="2"/>
      <c r="L13" s="2"/>
      <c r="M13" s="2"/>
      <c r="N13" s="35"/>
      <c r="O13" s="18"/>
      <c r="P13" s="18"/>
      <c r="Q13" s="18"/>
      <c r="R13" s="18"/>
      <c r="S13" s="18"/>
      <c r="T13" s="23"/>
      <c r="U13" s="2"/>
      <c r="V13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s="12" customFormat="1" ht="15.75" customHeight="1">
      <c r="A14" s="1"/>
      <c r="B14" s="1"/>
      <c r="C14" s="25" t="s">
        <v>13</v>
      </c>
      <c r="D14"/>
      <c r="E14" s="1"/>
      <c r="F14" s="2"/>
      <c r="G14" s="3"/>
      <c r="H14" s="4"/>
      <c r="I14" s="5"/>
      <c r="J14" s="2"/>
      <c r="K14" s="2"/>
      <c r="L14" s="2"/>
      <c r="M14" s="2"/>
      <c r="N14" s="2"/>
      <c r="O14" s="36" t="s">
        <v>331</v>
      </c>
      <c r="P14" s="37"/>
      <c r="Q14" s="38"/>
      <c r="R14" s="39"/>
      <c r="S14" s="36"/>
      <c r="T14" s="10"/>
      <c r="U14" s="2"/>
      <c r="V14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s="12" customFormat="1" ht="11.25" customHeight="1">
      <c r="A15" s="1"/>
      <c r="B15" s="1"/>
      <c r="C15"/>
      <c r="D15"/>
      <c r="E15" s="1"/>
      <c r="F15" s="2"/>
      <c r="G15" s="3"/>
      <c r="H15" s="4"/>
      <c r="I15" s="5"/>
      <c r="J15" s="2"/>
      <c r="K15" s="2"/>
      <c r="L15" s="2"/>
      <c r="M15" s="2"/>
      <c r="N15" s="2"/>
      <c r="O15" s="2"/>
      <c r="P15" s="40"/>
      <c r="Q15" s="41"/>
      <c r="R15" s="42"/>
      <c r="S15" s="2"/>
      <c r="T15" s="2"/>
      <c r="U15" s="2"/>
      <c r="V15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s="12" customFormat="1" ht="11.25" hidden="1">
      <c r="A16" s="43"/>
      <c r="B16" s="43"/>
      <c r="C16" s="43"/>
      <c r="D16" s="43"/>
      <c r="E16" s="43"/>
      <c r="F16" s="44"/>
      <c r="G16" s="45"/>
      <c r="H16" s="46"/>
      <c r="I16" s="47"/>
      <c r="J16" s="44"/>
      <c r="K16" s="44"/>
      <c r="L16" s="44"/>
      <c r="M16" s="44"/>
      <c r="N16" s="44"/>
      <c r="O16" s="45"/>
      <c r="P16" s="44"/>
      <c r="Q16" s="48"/>
      <c r="R16" s="47"/>
      <c r="S16" s="44"/>
      <c r="T16" s="44"/>
      <c r="U16" s="2"/>
      <c r="V16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s="12" customFormat="1" ht="11.25">
      <c r="A17" s="49"/>
      <c r="B17" s="11"/>
      <c r="C17" s="50"/>
      <c r="D17" s="51"/>
      <c r="E17" s="52"/>
      <c r="F17" s="53"/>
      <c r="G17" s="54"/>
      <c r="H17" s="55"/>
      <c r="I17" s="56"/>
      <c r="J17" s="312"/>
      <c r="K17" s="58"/>
      <c r="L17" s="58" t="s">
        <v>15</v>
      </c>
      <c r="M17" s="59"/>
      <c r="N17" s="60"/>
      <c r="O17" s="61"/>
      <c r="P17" s="58"/>
      <c r="Q17" s="62" t="s">
        <v>16</v>
      </c>
      <c r="R17" s="63"/>
      <c r="S17" s="64"/>
      <c r="T17" s="65"/>
      <c r="U17" s="53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21" ht="53.25">
      <c r="A18" s="66" t="s">
        <v>17</v>
      </c>
      <c r="B18" s="67"/>
      <c r="C18" s="68" t="s">
        <v>18</v>
      </c>
      <c r="D18" s="68"/>
      <c r="E18" s="68"/>
      <c r="F18" s="69" t="s">
        <v>19</v>
      </c>
      <c r="G18" s="69" t="s">
        <v>20</v>
      </c>
      <c r="H18" s="70" t="s">
        <v>21</v>
      </c>
      <c r="I18" s="71" t="s">
        <v>22</v>
      </c>
      <c r="J18" s="72" t="s">
        <v>23</v>
      </c>
      <c r="K18" s="73" t="s">
        <v>24</v>
      </c>
      <c r="L18" s="73" t="s">
        <v>25</v>
      </c>
      <c r="M18" s="73" t="s">
        <v>26</v>
      </c>
      <c r="N18" s="73" t="s">
        <v>27</v>
      </c>
      <c r="O18" s="73" t="s">
        <v>28</v>
      </c>
      <c r="P18" s="73" t="s">
        <v>91</v>
      </c>
      <c r="Q18" s="74" t="s">
        <v>30</v>
      </c>
      <c r="R18" s="74" t="s">
        <v>208</v>
      </c>
      <c r="S18" s="313" t="s">
        <v>123</v>
      </c>
      <c r="T18" s="73" t="s">
        <v>271</v>
      </c>
      <c r="U18" s="69" t="s">
        <v>34</v>
      </c>
    </row>
    <row r="19" spans="1:21" ht="13.5">
      <c r="A19" s="314">
        <v>1</v>
      </c>
      <c r="C19" s="391" t="s">
        <v>35</v>
      </c>
      <c r="D19" s="315"/>
      <c r="E19" s="392"/>
      <c r="F19" s="473">
        <v>1</v>
      </c>
      <c r="G19" s="284">
        <v>2611</v>
      </c>
      <c r="H19" s="283">
        <v>15</v>
      </c>
      <c r="I19" s="286">
        <v>2611</v>
      </c>
      <c r="J19" s="394">
        <v>783.3</v>
      </c>
      <c r="K19" s="286"/>
      <c r="L19" s="286"/>
      <c r="M19" s="318"/>
      <c r="N19" s="285">
        <v>522.2</v>
      </c>
      <c r="O19" s="285"/>
      <c r="P19" s="286"/>
      <c r="Q19" s="287"/>
      <c r="R19" s="320"/>
      <c r="S19" s="321"/>
      <c r="T19" s="286"/>
      <c r="U19" s="323">
        <f>I19+J19+K19+L19+M19+N19+O19+P19+Q19+R19+S19+T19</f>
        <v>3916.5</v>
      </c>
    </row>
    <row r="20" spans="1:21" ht="13.5">
      <c r="A20" s="89">
        <v>2</v>
      </c>
      <c r="C20" s="397" t="s">
        <v>332</v>
      </c>
      <c r="D20" s="398"/>
      <c r="E20" s="399"/>
      <c r="F20" s="251">
        <v>1</v>
      </c>
      <c r="G20" s="110">
        <v>2480.45</v>
      </c>
      <c r="H20" s="93">
        <v>-0.05</v>
      </c>
      <c r="I20" s="325">
        <v>2480.45</v>
      </c>
      <c r="J20" s="110">
        <v>744.14</v>
      </c>
      <c r="K20" s="92"/>
      <c r="L20" s="92"/>
      <c r="M20" s="92"/>
      <c r="N20" s="202">
        <v>496.08</v>
      </c>
      <c r="O20" s="92"/>
      <c r="P20" s="92"/>
      <c r="Q20" s="92"/>
      <c r="R20" s="92"/>
      <c r="S20" s="92"/>
      <c r="T20" s="92"/>
      <c r="U20" s="323">
        <f>I20+J20+K20+L20+M20+N20+O20+P20+Q20+R20+S20+T20</f>
        <v>3720.6699999999996</v>
      </c>
    </row>
    <row r="21" spans="1:21" ht="12" customHeight="1">
      <c r="A21" s="96" t="s">
        <v>37</v>
      </c>
      <c r="B21" s="84"/>
      <c r="C21" s="409" t="s">
        <v>95</v>
      </c>
      <c r="D21" s="326"/>
      <c r="E21" s="410"/>
      <c r="F21" s="242">
        <v>0.5</v>
      </c>
      <c r="G21" s="134">
        <v>2349.9</v>
      </c>
      <c r="H21" s="327">
        <v>-0.1</v>
      </c>
      <c r="I21" s="112">
        <v>1174.95</v>
      </c>
      <c r="J21" s="347">
        <v>352.49</v>
      </c>
      <c r="K21" s="112"/>
      <c r="L21" s="112"/>
      <c r="M21" s="330"/>
      <c r="N21" s="113">
        <v>234.98</v>
      </c>
      <c r="O21" s="113"/>
      <c r="P21" s="112"/>
      <c r="Q21" s="195"/>
      <c r="R21" s="332"/>
      <c r="S21" s="333"/>
      <c r="T21" s="112"/>
      <c r="U21" s="323">
        <f>SUM(I21:T21)</f>
        <v>1762.42</v>
      </c>
    </row>
    <row r="22" spans="1:21" ht="13.5">
      <c r="A22" s="120">
        <v>3</v>
      </c>
      <c r="B22" s="11"/>
      <c r="C22" s="402" t="s">
        <v>40</v>
      </c>
      <c r="D22" s="335"/>
      <c r="E22" s="403"/>
      <c r="F22" s="248">
        <v>1</v>
      </c>
      <c r="G22" s="200">
        <v>1751</v>
      </c>
      <c r="H22" s="123">
        <v>9</v>
      </c>
      <c r="I22" s="336">
        <v>1751</v>
      </c>
      <c r="J22" s="200">
        <v>175.1</v>
      </c>
      <c r="K22" s="200"/>
      <c r="L22" s="200"/>
      <c r="M22" s="200"/>
      <c r="N22" s="337">
        <v>350.2</v>
      </c>
      <c r="O22" s="200"/>
      <c r="P22" s="200"/>
      <c r="Q22" s="200"/>
      <c r="R22" s="200"/>
      <c r="S22" s="200"/>
      <c r="T22" s="200"/>
      <c r="U22" s="323">
        <f aca="true" t="shared" si="0" ref="U22:U27">I22+J22+K22+L22+M22+N22+O22+P22+Q22+R22+S22+T22</f>
        <v>2276.2999999999997</v>
      </c>
    </row>
    <row r="23" spans="1:21" s="11" customFormat="1" ht="13.5">
      <c r="A23" s="120">
        <v>4</v>
      </c>
      <c r="B23" s="84"/>
      <c r="C23" s="402" t="s">
        <v>42</v>
      </c>
      <c r="D23" s="335"/>
      <c r="E23" s="403"/>
      <c r="F23" s="243">
        <v>1</v>
      </c>
      <c r="G23" s="124">
        <v>1660</v>
      </c>
      <c r="H23" s="123">
        <v>8</v>
      </c>
      <c r="I23" s="126">
        <v>1660</v>
      </c>
      <c r="J23" s="340"/>
      <c r="K23" s="126"/>
      <c r="L23" s="126"/>
      <c r="M23" s="341"/>
      <c r="N23" s="126"/>
      <c r="O23" s="127"/>
      <c r="P23" s="126">
        <v>166</v>
      </c>
      <c r="Q23" s="129"/>
      <c r="R23" s="343"/>
      <c r="S23" s="336"/>
      <c r="T23" s="126"/>
      <c r="U23" s="323">
        <f t="shared" si="0"/>
        <v>1826</v>
      </c>
    </row>
    <row r="24" spans="1:21" ht="13.5">
      <c r="A24" s="344">
        <v>5</v>
      </c>
      <c r="B24" s="159"/>
      <c r="C24" s="409" t="s">
        <v>43</v>
      </c>
      <c r="D24" s="326"/>
      <c r="E24" s="410"/>
      <c r="F24" s="474">
        <v>1</v>
      </c>
      <c r="G24" s="346">
        <v>1660</v>
      </c>
      <c r="H24" s="345">
        <v>8</v>
      </c>
      <c r="I24" s="112">
        <v>1660</v>
      </c>
      <c r="J24" s="347"/>
      <c r="K24" s="112"/>
      <c r="L24" s="112"/>
      <c r="M24" s="330"/>
      <c r="N24" s="112"/>
      <c r="O24" s="113"/>
      <c r="P24" s="112"/>
      <c r="Q24" s="195"/>
      <c r="R24" s="332"/>
      <c r="S24" s="333"/>
      <c r="T24" s="112"/>
      <c r="U24" s="323">
        <f t="shared" si="0"/>
        <v>1660</v>
      </c>
    </row>
    <row r="25" spans="1:21" ht="13.5">
      <c r="A25" s="120">
        <v>6</v>
      </c>
      <c r="B25" s="12"/>
      <c r="C25" s="402" t="s">
        <v>112</v>
      </c>
      <c r="D25" s="335"/>
      <c r="E25" s="403"/>
      <c r="F25" s="243">
        <v>1</v>
      </c>
      <c r="G25" s="124">
        <v>1413</v>
      </c>
      <c r="H25" s="123">
        <v>5</v>
      </c>
      <c r="I25" s="126">
        <v>1413</v>
      </c>
      <c r="J25" s="340"/>
      <c r="K25" s="126"/>
      <c r="L25" s="126"/>
      <c r="M25" s="341"/>
      <c r="N25" s="126"/>
      <c r="O25" s="127"/>
      <c r="P25" s="126"/>
      <c r="Q25" s="129"/>
      <c r="R25" s="343"/>
      <c r="S25" s="336"/>
      <c r="T25" s="126"/>
      <c r="U25" s="323">
        <f t="shared" si="0"/>
        <v>1413</v>
      </c>
    </row>
    <row r="26" spans="1:21" ht="13.5">
      <c r="A26" s="120">
        <v>7</v>
      </c>
      <c r="B26" s="12"/>
      <c r="C26" s="402" t="s">
        <v>44</v>
      </c>
      <c r="D26" s="335"/>
      <c r="E26" s="403"/>
      <c r="F26" s="243">
        <v>1</v>
      </c>
      <c r="G26" s="124">
        <v>1413</v>
      </c>
      <c r="H26" s="123">
        <v>5</v>
      </c>
      <c r="I26" s="126">
        <v>1413</v>
      </c>
      <c r="J26" s="340"/>
      <c r="K26" s="126"/>
      <c r="L26" s="126"/>
      <c r="M26" s="341"/>
      <c r="N26" s="126"/>
      <c r="O26" s="127"/>
      <c r="P26" s="126"/>
      <c r="Q26" s="129"/>
      <c r="R26" s="343"/>
      <c r="S26" s="336"/>
      <c r="T26" s="126"/>
      <c r="U26" s="323">
        <f t="shared" si="0"/>
        <v>1413</v>
      </c>
    </row>
    <row r="27" spans="1:21" ht="13.5">
      <c r="A27" s="89">
        <v>8</v>
      </c>
      <c r="B27" s="12"/>
      <c r="C27" s="397" t="s">
        <v>98</v>
      </c>
      <c r="D27" s="398"/>
      <c r="E27" s="399"/>
      <c r="F27" s="251">
        <v>1</v>
      </c>
      <c r="G27" s="110">
        <v>1413</v>
      </c>
      <c r="H27" s="109">
        <v>5</v>
      </c>
      <c r="I27" s="140">
        <v>1413</v>
      </c>
      <c r="J27" s="350"/>
      <c r="K27" s="140"/>
      <c r="L27" s="140"/>
      <c r="M27" s="325"/>
      <c r="N27" s="140"/>
      <c r="O27" s="141"/>
      <c r="P27" s="140"/>
      <c r="Q27" s="143"/>
      <c r="R27" s="351"/>
      <c r="S27" s="352"/>
      <c r="T27" s="140"/>
      <c r="U27" s="323">
        <f t="shared" si="0"/>
        <v>1413</v>
      </c>
    </row>
    <row r="28" spans="1:21" ht="13.5">
      <c r="A28" s="96" t="s">
        <v>37</v>
      </c>
      <c r="B28" s="12"/>
      <c r="C28" s="409" t="s">
        <v>178</v>
      </c>
      <c r="D28" s="326"/>
      <c r="E28" s="410"/>
      <c r="F28" s="242" t="s">
        <v>37</v>
      </c>
      <c r="G28" s="134"/>
      <c r="H28" s="133" t="s">
        <v>37</v>
      </c>
      <c r="I28" s="112"/>
      <c r="J28" s="347"/>
      <c r="K28" s="112"/>
      <c r="L28" s="112"/>
      <c r="M28" s="330"/>
      <c r="N28" s="112"/>
      <c r="O28" s="113"/>
      <c r="P28" s="112"/>
      <c r="Q28" s="195"/>
      <c r="R28" s="332"/>
      <c r="S28" s="333"/>
      <c r="T28" s="112"/>
      <c r="U28" s="323"/>
    </row>
    <row r="29" spans="1:21" ht="13.5">
      <c r="A29" s="89">
        <v>9</v>
      </c>
      <c r="B29" s="12"/>
      <c r="C29" s="397" t="s">
        <v>100</v>
      </c>
      <c r="D29" s="398"/>
      <c r="E29" s="399"/>
      <c r="F29" s="251">
        <v>10.5</v>
      </c>
      <c r="G29" s="110">
        <v>1383</v>
      </c>
      <c r="H29" s="109">
        <v>2</v>
      </c>
      <c r="I29" s="140">
        <v>14521.5</v>
      </c>
      <c r="J29" s="350"/>
      <c r="K29" s="140"/>
      <c r="L29" s="140"/>
      <c r="M29" s="325"/>
      <c r="N29" s="140"/>
      <c r="O29" s="141">
        <v>691.5</v>
      </c>
      <c r="P29" s="140"/>
      <c r="Q29" s="143"/>
      <c r="R29" s="351"/>
      <c r="S29" s="352"/>
      <c r="T29" s="140"/>
      <c r="U29" s="323">
        <f>I29+J29+K29+L29+M29+N29+O29+P29+Q29+R29+S29+T29</f>
        <v>15213</v>
      </c>
    </row>
    <row r="30" spans="1:21" ht="12.75" customHeight="1">
      <c r="A30" s="96" t="s">
        <v>37</v>
      </c>
      <c r="B30" s="12"/>
      <c r="C30" s="409" t="s">
        <v>101</v>
      </c>
      <c r="D30" s="326"/>
      <c r="E30" s="410"/>
      <c r="F30" s="242" t="s">
        <v>37</v>
      </c>
      <c r="G30" s="134"/>
      <c r="H30" s="133" t="s">
        <v>37</v>
      </c>
      <c r="I30" s="112"/>
      <c r="J30" s="347"/>
      <c r="K30" s="112"/>
      <c r="L30" s="112"/>
      <c r="M30" s="330"/>
      <c r="N30" s="112"/>
      <c r="O30" s="113"/>
      <c r="P30" s="112"/>
      <c r="Q30" s="195"/>
      <c r="R30" s="332"/>
      <c r="S30" s="333"/>
      <c r="T30" s="112"/>
      <c r="U30" s="323"/>
    </row>
    <row r="31" spans="1:21" ht="13.5">
      <c r="A31" s="120">
        <v>10</v>
      </c>
      <c r="B31" s="12"/>
      <c r="C31" s="402" t="s">
        <v>52</v>
      </c>
      <c r="D31" s="335"/>
      <c r="E31" s="403"/>
      <c r="F31" s="242">
        <v>2</v>
      </c>
      <c r="G31" s="134">
        <v>1378</v>
      </c>
      <c r="H31" s="133">
        <v>1</v>
      </c>
      <c r="I31" s="330">
        <v>2756</v>
      </c>
      <c r="J31" s="148"/>
      <c r="K31" s="148"/>
      <c r="L31" s="148"/>
      <c r="M31" s="148"/>
      <c r="N31" s="148"/>
      <c r="O31" s="148"/>
      <c r="P31" s="148"/>
      <c r="Q31" s="148">
        <v>828</v>
      </c>
      <c r="R31" s="148"/>
      <c r="S31" s="148"/>
      <c r="T31" s="148"/>
      <c r="U31" s="323">
        <f aca="true" t="shared" si="1" ref="U31:U58">I31+J31+K31+L31+M31+N31+O31+P31+Q31+R31+S31+T31</f>
        <v>3584</v>
      </c>
    </row>
    <row r="32" spans="1:21" ht="13.5">
      <c r="A32" s="120">
        <v>11</v>
      </c>
      <c r="B32" s="12"/>
      <c r="C32" s="402" t="s">
        <v>53</v>
      </c>
      <c r="D32" s="335"/>
      <c r="E32" s="403"/>
      <c r="F32" s="243">
        <v>1</v>
      </c>
      <c r="G32" s="124">
        <v>1378</v>
      </c>
      <c r="H32" s="123">
        <v>1</v>
      </c>
      <c r="I32" s="126">
        <v>1378</v>
      </c>
      <c r="J32" s="340"/>
      <c r="K32" s="126"/>
      <c r="L32" s="126"/>
      <c r="M32" s="341"/>
      <c r="N32" s="126"/>
      <c r="O32" s="127"/>
      <c r="P32" s="126"/>
      <c r="Q32" s="129"/>
      <c r="R32" s="343"/>
      <c r="S32" s="336"/>
      <c r="T32" s="126"/>
      <c r="U32" s="323">
        <f t="shared" si="1"/>
        <v>1378</v>
      </c>
    </row>
    <row r="33" spans="1:21" ht="13.5">
      <c r="A33" s="120">
        <v>12</v>
      </c>
      <c r="B33" s="12"/>
      <c r="C33" s="402" t="s">
        <v>55</v>
      </c>
      <c r="D33" s="335"/>
      <c r="E33" s="403"/>
      <c r="F33" s="243">
        <v>1</v>
      </c>
      <c r="G33" s="124">
        <v>1378</v>
      </c>
      <c r="H33" s="123">
        <v>1</v>
      </c>
      <c r="I33" s="126">
        <v>1378</v>
      </c>
      <c r="J33" s="340"/>
      <c r="K33" s="126"/>
      <c r="L33" s="126"/>
      <c r="M33" s="341"/>
      <c r="N33" s="126"/>
      <c r="O33" s="127"/>
      <c r="P33" s="126"/>
      <c r="Q33" s="129"/>
      <c r="R33" s="343"/>
      <c r="S33" s="336"/>
      <c r="T33" s="126"/>
      <c r="U33" s="88">
        <f t="shared" si="1"/>
        <v>1378</v>
      </c>
    </row>
    <row r="34" spans="1:21" ht="13.5">
      <c r="A34" s="120"/>
      <c r="B34" s="12"/>
      <c r="C34" s="402" t="s">
        <v>55</v>
      </c>
      <c r="D34" s="335"/>
      <c r="E34" s="403"/>
      <c r="F34" s="243">
        <v>1</v>
      </c>
      <c r="G34" s="124">
        <v>1413</v>
      </c>
      <c r="H34" s="123">
        <v>5</v>
      </c>
      <c r="I34" s="126">
        <v>1413</v>
      </c>
      <c r="J34" s="422"/>
      <c r="K34" s="126"/>
      <c r="L34" s="126"/>
      <c r="M34" s="341"/>
      <c r="N34" s="126"/>
      <c r="O34" s="127"/>
      <c r="P34" s="126"/>
      <c r="Q34" s="129"/>
      <c r="R34" s="343"/>
      <c r="S34" s="336"/>
      <c r="T34" s="126"/>
      <c r="U34" s="88">
        <f t="shared" si="1"/>
        <v>1413</v>
      </c>
    </row>
    <row r="35" spans="1:21" ht="12.75" customHeight="1">
      <c r="A35" s="120"/>
      <c r="B35" s="12"/>
      <c r="C35" s="402" t="s">
        <v>55</v>
      </c>
      <c r="D35" s="335"/>
      <c r="E35" s="403"/>
      <c r="F35" s="243">
        <v>1</v>
      </c>
      <c r="G35" s="124">
        <v>1413</v>
      </c>
      <c r="H35" s="123">
        <v>5</v>
      </c>
      <c r="I35" s="126">
        <v>1413</v>
      </c>
      <c r="J35" s="422"/>
      <c r="K35" s="126"/>
      <c r="L35" s="126"/>
      <c r="M35" s="341"/>
      <c r="N35" s="126"/>
      <c r="O35" s="127"/>
      <c r="P35" s="126"/>
      <c r="Q35" s="129"/>
      <c r="R35" s="341"/>
      <c r="S35" s="336"/>
      <c r="T35" s="126"/>
      <c r="U35" s="88">
        <f t="shared" si="1"/>
        <v>1413</v>
      </c>
    </row>
    <row r="36" spans="1:21" ht="15.75" customHeight="1">
      <c r="A36" s="167">
        <v>13</v>
      </c>
      <c r="B36" s="168"/>
      <c r="C36" s="425" t="s">
        <v>319</v>
      </c>
      <c r="D36" s="426"/>
      <c r="E36" s="427"/>
      <c r="F36" s="257">
        <v>1.5</v>
      </c>
      <c r="G36" s="172">
        <v>1378</v>
      </c>
      <c r="H36" s="171">
        <v>1</v>
      </c>
      <c r="I36" s="174">
        <v>2067</v>
      </c>
      <c r="J36" s="680"/>
      <c r="K36" s="681"/>
      <c r="L36" s="174"/>
      <c r="M36" s="485"/>
      <c r="N36" s="174"/>
      <c r="O36" s="175"/>
      <c r="P36" s="174"/>
      <c r="Q36" s="176"/>
      <c r="R36" s="486"/>
      <c r="S36" s="487"/>
      <c r="T36" s="174"/>
      <c r="U36" s="218">
        <f t="shared" si="1"/>
        <v>2067</v>
      </c>
    </row>
    <row r="37" spans="1:21" ht="15.75" customHeight="1">
      <c r="A37" s="204"/>
      <c r="B37" s="43"/>
      <c r="C37" s="604"/>
      <c r="D37" s="365"/>
      <c r="E37" s="605"/>
      <c r="F37" s="682"/>
      <c r="G37" s="100"/>
      <c r="H37" s="290"/>
      <c r="I37" s="102"/>
      <c r="J37" s="683"/>
      <c r="K37" s="44"/>
      <c r="L37" s="44"/>
      <c r="M37" s="684"/>
      <c r="N37" s="685"/>
      <c r="O37" s="45"/>
      <c r="P37" s="44"/>
      <c r="Q37" s="48"/>
      <c r="R37" s="686"/>
      <c r="S37" s="615"/>
      <c r="T37" s="687"/>
      <c r="U37" s="218"/>
    </row>
    <row r="38" spans="1:21" ht="27" customHeight="1">
      <c r="A38" s="291"/>
      <c r="B38" s="245"/>
      <c r="C38" s="260"/>
      <c r="D38" s="245"/>
      <c r="E38" s="261"/>
      <c r="F38" s="359"/>
      <c r="G38" s="361"/>
      <c r="H38" s="560"/>
      <c r="I38" s="561"/>
      <c r="J38" s="312"/>
      <c r="K38" s="58"/>
      <c r="L38" s="58" t="s">
        <v>15</v>
      </c>
      <c r="M38" s="59"/>
      <c r="N38" s="60"/>
      <c r="O38" s="61"/>
      <c r="P38" s="58"/>
      <c r="Q38" s="62" t="s">
        <v>16</v>
      </c>
      <c r="R38" s="63"/>
      <c r="S38" s="64"/>
      <c r="T38" s="65"/>
      <c r="U38" s="361"/>
    </row>
    <row r="39" spans="1:21" ht="53.25">
      <c r="A39" s="66" t="s">
        <v>17</v>
      </c>
      <c r="B39" s="275"/>
      <c r="C39" s="68" t="s">
        <v>18</v>
      </c>
      <c r="D39" s="68"/>
      <c r="E39" s="68"/>
      <c r="F39" s="69" t="s">
        <v>19</v>
      </c>
      <c r="G39" s="69" t="s">
        <v>20</v>
      </c>
      <c r="H39" s="70" t="s">
        <v>21</v>
      </c>
      <c r="I39" s="71" t="s">
        <v>22</v>
      </c>
      <c r="J39" s="72" t="s">
        <v>23</v>
      </c>
      <c r="K39" s="73" t="s">
        <v>24</v>
      </c>
      <c r="L39" s="73" t="s">
        <v>25</v>
      </c>
      <c r="M39" s="73" t="s">
        <v>26</v>
      </c>
      <c r="N39" s="73" t="s">
        <v>27</v>
      </c>
      <c r="O39" s="73" t="s">
        <v>28</v>
      </c>
      <c r="P39" s="73" t="s">
        <v>91</v>
      </c>
      <c r="Q39" s="74" t="s">
        <v>30</v>
      </c>
      <c r="R39" s="74" t="s">
        <v>208</v>
      </c>
      <c r="S39" s="313" t="s">
        <v>56</v>
      </c>
      <c r="T39" s="73" t="s">
        <v>271</v>
      </c>
      <c r="U39" s="69" t="s">
        <v>34</v>
      </c>
    </row>
    <row r="40" spans="1:21" ht="13.5">
      <c r="A40" s="120">
        <v>14</v>
      </c>
      <c r="B40" s="12"/>
      <c r="C40" s="335" t="s">
        <v>59</v>
      </c>
      <c r="D40" s="335"/>
      <c r="E40" s="335"/>
      <c r="F40" s="688">
        <v>0.5</v>
      </c>
      <c r="G40" s="124">
        <v>1842</v>
      </c>
      <c r="H40" s="123">
        <v>10</v>
      </c>
      <c r="I40" s="126">
        <v>921</v>
      </c>
      <c r="J40" s="428">
        <v>276.3</v>
      </c>
      <c r="K40" s="126"/>
      <c r="L40" s="126"/>
      <c r="M40" s="341"/>
      <c r="N40" s="340">
        <v>184.2</v>
      </c>
      <c r="O40" s="127"/>
      <c r="P40" s="126"/>
      <c r="Q40" s="129"/>
      <c r="R40" s="343"/>
      <c r="S40" s="336"/>
      <c r="T40" s="126"/>
      <c r="U40" s="259">
        <f>I40+J40+K40+L40+M40+N40+O40+P40+Q40+R40+S40+T40</f>
        <v>1381.5</v>
      </c>
    </row>
    <row r="41" spans="1:21" ht="12.75">
      <c r="A41" s="96"/>
      <c r="B41" s="97"/>
      <c r="C41" s="326"/>
      <c r="D41" s="326"/>
      <c r="E41" s="326"/>
      <c r="F41" s="689">
        <v>0.5</v>
      </c>
      <c r="G41" s="134">
        <v>1751</v>
      </c>
      <c r="H41" s="133">
        <v>9</v>
      </c>
      <c r="I41" s="112">
        <v>875.5</v>
      </c>
      <c r="J41" s="690">
        <v>262.65</v>
      </c>
      <c r="K41" s="112"/>
      <c r="L41" s="112"/>
      <c r="M41" s="330"/>
      <c r="N41" s="347">
        <v>175.1</v>
      </c>
      <c r="O41" s="113"/>
      <c r="P41" s="112"/>
      <c r="Q41" s="195"/>
      <c r="R41" s="332"/>
      <c r="S41" s="691"/>
      <c r="T41" s="112"/>
      <c r="U41" s="95">
        <f>SUM(I41:T41)</f>
        <v>1313.25</v>
      </c>
    </row>
    <row r="42" spans="1:21" ht="13.5">
      <c r="A42" s="96">
        <v>15</v>
      </c>
      <c r="B42" s="97"/>
      <c r="C42" s="326" t="s">
        <v>58</v>
      </c>
      <c r="D42" s="326"/>
      <c r="E42" s="326"/>
      <c r="F42" s="194">
        <v>1</v>
      </c>
      <c r="G42" s="134">
        <v>1751</v>
      </c>
      <c r="H42" s="133">
        <v>9</v>
      </c>
      <c r="I42" s="112">
        <v>1751</v>
      </c>
      <c r="J42" s="690"/>
      <c r="K42" s="112"/>
      <c r="L42" s="112"/>
      <c r="M42" s="330"/>
      <c r="N42" s="347">
        <v>350.2</v>
      </c>
      <c r="O42" s="113"/>
      <c r="P42" s="112"/>
      <c r="Q42" s="195"/>
      <c r="R42" s="332"/>
      <c r="S42" s="691"/>
      <c r="T42" s="112"/>
      <c r="U42" s="95">
        <f>SUM(I42:T42)</f>
        <v>2101.2</v>
      </c>
    </row>
    <row r="43" spans="1:21" ht="13.5">
      <c r="A43" s="659">
        <v>15</v>
      </c>
      <c r="B43" s="639"/>
      <c r="C43" s="640" t="s">
        <v>325</v>
      </c>
      <c r="D43" s="641"/>
      <c r="E43" s="641"/>
      <c r="F43" s="648">
        <v>0.5</v>
      </c>
      <c r="G43" s="646">
        <v>1558</v>
      </c>
      <c r="H43" s="642">
        <v>7</v>
      </c>
      <c r="I43" s="647">
        <v>779</v>
      </c>
      <c r="J43" s="645">
        <v>233.7</v>
      </c>
      <c r="K43" s="646"/>
      <c r="L43" s="646"/>
      <c r="M43" s="646"/>
      <c r="N43" s="646">
        <v>155.8</v>
      </c>
      <c r="O43" s="646"/>
      <c r="P43" s="646"/>
      <c r="Q43" s="648"/>
      <c r="R43" s="648"/>
      <c r="S43" s="649"/>
      <c r="T43" s="662"/>
      <c r="U43" s="88">
        <f t="shared" si="1"/>
        <v>1168.5</v>
      </c>
    </row>
    <row r="44" spans="1:21" ht="13.5">
      <c r="A44" s="344">
        <v>16</v>
      </c>
      <c r="B44" s="434"/>
      <c r="C44" s="576" t="s">
        <v>66</v>
      </c>
      <c r="D44" s="577"/>
      <c r="E44" s="577"/>
      <c r="F44" s="654">
        <v>1</v>
      </c>
      <c r="G44" s="579">
        <v>1467</v>
      </c>
      <c r="H44" s="578">
        <v>6</v>
      </c>
      <c r="I44" s="580">
        <v>1467</v>
      </c>
      <c r="J44" s="653"/>
      <c r="K44" s="579"/>
      <c r="L44" s="579"/>
      <c r="M44" s="579"/>
      <c r="N44" s="579"/>
      <c r="O44" s="579"/>
      <c r="P44" s="579"/>
      <c r="Q44" s="654"/>
      <c r="R44" s="654"/>
      <c r="S44" s="584"/>
      <c r="T44" s="582"/>
      <c r="U44" s="88">
        <f t="shared" si="1"/>
        <v>1467</v>
      </c>
    </row>
    <row r="45" spans="1:21" ht="13.5">
      <c r="A45" s="344">
        <v>17</v>
      </c>
      <c r="B45" s="434"/>
      <c r="C45" s="576" t="s">
        <v>68</v>
      </c>
      <c r="D45" s="577"/>
      <c r="E45" s="577"/>
      <c r="F45" s="654">
        <v>0.5</v>
      </c>
      <c r="G45" s="579">
        <v>1383</v>
      </c>
      <c r="H45" s="578">
        <v>2</v>
      </c>
      <c r="I45" s="580">
        <v>691.5</v>
      </c>
      <c r="J45" s="653"/>
      <c r="K45" s="579"/>
      <c r="L45" s="579"/>
      <c r="M45" s="579"/>
      <c r="N45" s="579"/>
      <c r="O45" s="579"/>
      <c r="P45" s="579"/>
      <c r="Q45" s="654"/>
      <c r="R45" s="654"/>
      <c r="S45" s="584"/>
      <c r="T45" s="582"/>
      <c r="U45" s="88">
        <f t="shared" si="1"/>
        <v>691.5</v>
      </c>
    </row>
    <row r="46" spans="1:21" ht="13.5">
      <c r="A46" s="158">
        <v>18</v>
      </c>
      <c r="B46" s="159"/>
      <c r="C46" s="576" t="s">
        <v>70</v>
      </c>
      <c r="D46" s="577"/>
      <c r="E46" s="692"/>
      <c r="F46" s="654">
        <v>1</v>
      </c>
      <c r="G46" s="579">
        <v>1751</v>
      </c>
      <c r="H46" s="578">
        <v>9</v>
      </c>
      <c r="I46" s="580">
        <v>1751</v>
      </c>
      <c r="J46" s="653">
        <v>350.1</v>
      </c>
      <c r="K46" s="579"/>
      <c r="L46" s="579"/>
      <c r="M46" s="579"/>
      <c r="N46" s="579">
        <v>350.1</v>
      </c>
      <c r="O46" s="579"/>
      <c r="P46" s="579"/>
      <c r="Q46" s="654"/>
      <c r="R46" s="654"/>
      <c r="S46" s="584"/>
      <c r="T46" s="582"/>
      <c r="U46" s="88">
        <f t="shared" si="1"/>
        <v>2451.2</v>
      </c>
    </row>
    <row r="47" spans="1:21" ht="13.5">
      <c r="A47" s="668"/>
      <c r="B47" s="159"/>
      <c r="C47" s="576" t="s">
        <v>333</v>
      </c>
      <c r="D47" s="577"/>
      <c r="E47" s="692"/>
      <c r="F47" s="654">
        <v>1</v>
      </c>
      <c r="G47" s="579">
        <v>1751</v>
      </c>
      <c r="H47" s="578">
        <v>9</v>
      </c>
      <c r="I47" s="580">
        <v>1751</v>
      </c>
      <c r="J47" s="653">
        <v>525.3</v>
      </c>
      <c r="K47" s="579"/>
      <c r="L47" s="579"/>
      <c r="M47" s="579"/>
      <c r="N47" s="579">
        <v>350.1</v>
      </c>
      <c r="O47" s="579"/>
      <c r="P47" s="579"/>
      <c r="Q47" s="654"/>
      <c r="R47" s="654"/>
      <c r="S47" s="584"/>
      <c r="T47" s="582"/>
      <c r="U47" s="88">
        <f>SUM(I47:T47)</f>
        <v>2626.4</v>
      </c>
    </row>
    <row r="48" spans="1:21" ht="13.5">
      <c r="A48" s="344"/>
      <c r="B48" s="159"/>
      <c r="C48" s="576" t="s">
        <v>70</v>
      </c>
      <c r="D48" s="577"/>
      <c r="E48" s="692"/>
      <c r="F48" s="654">
        <v>0.8</v>
      </c>
      <c r="G48" s="579">
        <v>1751</v>
      </c>
      <c r="H48" s="578">
        <v>9</v>
      </c>
      <c r="I48" s="580">
        <v>1400.8</v>
      </c>
      <c r="J48" s="653">
        <v>140.08</v>
      </c>
      <c r="K48" s="579"/>
      <c r="L48" s="579"/>
      <c r="M48" s="579"/>
      <c r="N48" s="579">
        <v>280.16</v>
      </c>
      <c r="O48" s="579"/>
      <c r="P48" s="579"/>
      <c r="Q48" s="654"/>
      <c r="R48" s="654"/>
      <c r="S48" s="584"/>
      <c r="T48" s="582"/>
      <c r="U48" s="88">
        <f t="shared" si="1"/>
        <v>1821.04</v>
      </c>
    </row>
    <row r="49" spans="1:21" ht="13.5">
      <c r="A49" s="344"/>
      <c r="B49" s="669"/>
      <c r="C49" s="576" t="s">
        <v>70</v>
      </c>
      <c r="D49" s="577"/>
      <c r="E49" s="692"/>
      <c r="F49" s="693">
        <v>0.8</v>
      </c>
      <c r="G49" s="694">
        <v>1751</v>
      </c>
      <c r="H49" s="674">
        <v>9</v>
      </c>
      <c r="I49" s="695">
        <v>1400.8</v>
      </c>
      <c r="J49" s="696"/>
      <c r="K49" s="694"/>
      <c r="L49" s="694"/>
      <c r="M49" s="694"/>
      <c r="N49" s="694">
        <v>280.16</v>
      </c>
      <c r="O49" s="694"/>
      <c r="P49" s="694"/>
      <c r="Q49" s="693"/>
      <c r="R49" s="693"/>
      <c r="S49" s="697"/>
      <c r="T49" s="677"/>
      <c r="U49" s="88">
        <f t="shared" si="1"/>
        <v>1680.96</v>
      </c>
    </row>
    <row r="50" spans="1:21" ht="13.5">
      <c r="A50" s="344">
        <v>19</v>
      </c>
      <c r="B50" s="434"/>
      <c r="C50" s="576" t="s">
        <v>54</v>
      </c>
      <c r="D50" s="577"/>
      <c r="E50" s="577"/>
      <c r="F50" s="654">
        <v>2</v>
      </c>
      <c r="G50" s="579">
        <v>1378</v>
      </c>
      <c r="H50" s="578">
        <v>1</v>
      </c>
      <c r="I50" s="580">
        <v>2756</v>
      </c>
      <c r="J50" s="653"/>
      <c r="K50" s="579"/>
      <c r="L50" s="579"/>
      <c r="M50" s="579"/>
      <c r="N50" s="579"/>
      <c r="O50" s="579"/>
      <c r="P50" s="579"/>
      <c r="Q50" s="579">
        <v>828</v>
      </c>
      <c r="R50" s="654"/>
      <c r="S50" s="584"/>
      <c r="T50" s="579"/>
      <c r="U50" s="88">
        <f t="shared" si="1"/>
        <v>3584</v>
      </c>
    </row>
    <row r="51" spans="1:21" ht="13.5">
      <c r="A51" s="158">
        <v>20</v>
      </c>
      <c r="B51" s="159"/>
      <c r="C51" s="567" t="s">
        <v>127</v>
      </c>
      <c r="D51" s="568"/>
      <c r="E51" s="568"/>
      <c r="F51" s="620">
        <v>2.5</v>
      </c>
      <c r="G51" s="570">
        <v>1413</v>
      </c>
      <c r="H51" s="571">
        <v>5</v>
      </c>
      <c r="I51" s="572">
        <v>3532.5</v>
      </c>
      <c r="J51" s="234"/>
      <c r="K51" s="232"/>
      <c r="L51" s="232"/>
      <c r="M51" s="232"/>
      <c r="N51" s="232"/>
      <c r="O51" s="570">
        <v>282.6</v>
      </c>
      <c r="P51" s="232"/>
      <c r="Q51" s="574"/>
      <c r="R51" s="574"/>
      <c r="S51" s="575"/>
      <c r="T51" s="232"/>
      <c r="U51" s="88">
        <f t="shared" si="1"/>
        <v>3815.1</v>
      </c>
    </row>
    <row r="52" spans="1:21" ht="13.5">
      <c r="A52" s="120">
        <v>21</v>
      </c>
      <c r="B52" s="12"/>
      <c r="C52" s="335" t="s">
        <v>57</v>
      </c>
      <c r="D52" s="335"/>
      <c r="E52" s="335"/>
      <c r="F52" s="123">
        <v>1.5</v>
      </c>
      <c r="G52" s="124">
        <v>1378</v>
      </c>
      <c r="H52" s="123">
        <v>1</v>
      </c>
      <c r="I52" s="126">
        <v>2067</v>
      </c>
      <c r="J52" s="340"/>
      <c r="K52" s="126"/>
      <c r="L52" s="126"/>
      <c r="M52" s="341"/>
      <c r="N52" s="126"/>
      <c r="O52" s="127"/>
      <c r="P52" s="126"/>
      <c r="Q52" s="129"/>
      <c r="R52" s="343"/>
      <c r="S52" s="336"/>
      <c r="T52" s="126"/>
      <c r="U52" s="323">
        <f t="shared" si="1"/>
        <v>2067</v>
      </c>
    </row>
    <row r="53" spans="1:21" ht="13.5">
      <c r="A53" s="89">
        <v>22</v>
      </c>
      <c r="B53" s="12"/>
      <c r="C53" s="354" t="s">
        <v>72</v>
      </c>
      <c r="D53" s="354"/>
      <c r="E53" s="354"/>
      <c r="F53" s="137"/>
      <c r="G53" s="138"/>
      <c r="H53" s="137"/>
      <c r="I53" s="478"/>
      <c r="J53" s="422"/>
      <c r="K53" s="478"/>
      <c r="L53" s="478"/>
      <c r="M53" s="479"/>
      <c r="N53" s="478"/>
      <c r="O53" s="421"/>
      <c r="P53" s="478"/>
      <c r="Q53" s="480"/>
      <c r="R53" s="481"/>
      <c r="S53" s="482"/>
      <c r="T53" s="478"/>
      <c r="U53" s="323"/>
    </row>
    <row r="54" spans="1:21" ht="13.5">
      <c r="A54" s="89"/>
      <c r="B54" s="12"/>
      <c r="C54" s="354" t="s">
        <v>73</v>
      </c>
      <c r="D54" s="354"/>
      <c r="E54" s="354"/>
      <c r="F54" s="137">
        <v>0.75</v>
      </c>
      <c r="G54" s="138">
        <v>1467</v>
      </c>
      <c r="H54" s="137">
        <v>6</v>
      </c>
      <c r="I54" s="478">
        <v>1100.25</v>
      </c>
      <c r="J54" s="422"/>
      <c r="K54" s="478"/>
      <c r="L54" s="478"/>
      <c r="M54" s="479"/>
      <c r="N54" s="478"/>
      <c r="O54" s="421"/>
      <c r="P54" s="478"/>
      <c r="Q54" s="480"/>
      <c r="R54" s="481"/>
      <c r="S54" s="482"/>
      <c r="T54" s="478"/>
      <c r="U54" s="323">
        <v>1100.25</v>
      </c>
    </row>
    <row r="55" spans="1:21" ht="13.5">
      <c r="A55" s="89">
        <v>23</v>
      </c>
      <c r="B55" s="12"/>
      <c r="C55" s="354" t="s">
        <v>334</v>
      </c>
      <c r="D55" s="354"/>
      <c r="E55" s="354"/>
      <c r="F55" s="137">
        <v>0.5</v>
      </c>
      <c r="G55" s="138">
        <v>1383</v>
      </c>
      <c r="H55" s="137">
        <v>2</v>
      </c>
      <c r="I55" s="478">
        <v>691.5</v>
      </c>
      <c r="J55" s="422"/>
      <c r="K55" s="478"/>
      <c r="L55" s="478"/>
      <c r="M55" s="479"/>
      <c r="N55" s="478"/>
      <c r="O55" s="421"/>
      <c r="P55" s="478"/>
      <c r="Q55" s="480"/>
      <c r="R55" s="481"/>
      <c r="S55" s="482"/>
      <c r="T55" s="478"/>
      <c r="U55" s="323">
        <v>691.5</v>
      </c>
    </row>
    <row r="56" spans="1:21" ht="13.5">
      <c r="A56" s="89"/>
      <c r="B56" s="12"/>
      <c r="C56" s="354" t="s">
        <v>335</v>
      </c>
      <c r="D56" s="354"/>
      <c r="E56" s="354"/>
      <c r="F56" s="137"/>
      <c r="G56" s="138"/>
      <c r="H56" s="137"/>
      <c r="I56" s="478"/>
      <c r="J56" s="422"/>
      <c r="K56" s="478"/>
      <c r="L56" s="478"/>
      <c r="M56" s="479"/>
      <c r="N56" s="478"/>
      <c r="O56" s="421"/>
      <c r="P56" s="478"/>
      <c r="Q56" s="480"/>
      <c r="R56" s="481"/>
      <c r="S56" s="482"/>
      <c r="T56" s="478"/>
      <c r="U56" s="323"/>
    </row>
    <row r="57" spans="1:21" ht="13.5">
      <c r="A57" s="89">
        <v>24</v>
      </c>
      <c r="B57" s="12"/>
      <c r="C57" s="354" t="s">
        <v>194</v>
      </c>
      <c r="D57" s="354"/>
      <c r="E57" s="354"/>
      <c r="F57" s="137">
        <v>0.5</v>
      </c>
      <c r="G57" s="138">
        <v>1383</v>
      </c>
      <c r="H57" s="137">
        <v>2</v>
      </c>
      <c r="I57" s="478">
        <v>691.5</v>
      </c>
      <c r="J57" s="422"/>
      <c r="K57" s="478"/>
      <c r="L57" s="478"/>
      <c r="M57" s="479"/>
      <c r="N57" s="478"/>
      <c r="O57" s="421"/>
      <c r="P57" s="478"/>
      <c r="Q57" s="480"/>
      <c r="R57" s="481"/>
      <c r="S57" s="482"/>
      <c r="T57" s="478"/>
      <c r="U57" s="323">
        <v>691.5</v>
      </c>
    </row>
    <row r="58" spans="1:21" ht="13.5">
      <c r="A58" s="204">
        <v>25</v>
      </c>
      <c r="B58" s="12"/>
      <c r="C58" s="426" t="s">
        <v>74</v>
      </c>
      <c r="D58" s="426"/>
      <c r="E58" s="426"/>
      <c r="F58" s="459">
        <v>31.48</v>
      </c>
      <c r="G58" s="416">
        <v>1941.89</v>
      </c>
      <c r="H58" s="459" t="s">
        <v>37</v>
      </c>
      <c r="I58" s="174">
        <v>61130.56</v>
      </c>
      <c r="J58" s="428">
        <v>16373</v>
      </c>
      <c r="K58" s="174">
        <v>5811.6</v>
      </c>
      <c r="L58" s="174">
        <v>8253.64</v>
      </c>
      <c r="M58" s="485">
        <v>2426.14</v>
      </c>
      <c r="N58" s="174">
        <v>12711.46</v>
      </c>
      <c r="O58" s="175"/>
      <c r="P58" s="174"/>
      <c r="Q58" s="176"/>
      <c r="R58" s="486"/>
      <c r="S58" s="487"/>
      <c r="T58" s="174">
        <v>1575.9</v>
      </c>
      <c r="U58" s="323">
        <f t="shared" si="1"/>
        <v>108282.29999999999</v>
      </c>
    </row>
    <row r="59" spans="1:21" s="211" customFormat="1" ht="13.5">
      <c r="A59" s="377"/>
      <c r="C59" s="378" t="s">
        <v>75</v>
      </c>
      <c r="D59" s="379"/>
      <c r="E59" s="379" t="s">
        <v>37</v>
      </c>
      <c r="F59" s="380">
        <f>SUM(F19:F58)</f>
        <v>73.33</v>
      </c>
      <c r="G59" s="381">
        <v>1708.18</v>
      </c>
      <c r="H59" s="380"/>
      <c r="I59" s="381">
        <f>SUM(I19:I58)</f>
        <v>125260.81</v>
      </c>
      <c r="J59" s="381">
        <f aca="true" t="shared" si="2" ref="J59:T59">SUM(J19:J58)</f>
        <v>20216.16</v>
      </c>
      <c r="K59" s="381">
        <f t="shared" si="2"/>
        <v>5811.6</v>
      </c>
      <c r="L59" s="381">
        <f t="shared" si="2"/>
        <v>8253.64</v>
      </c>
      <c r="M59" s="381">
        <f t="shared" si="2"/>
        <v>2426.14</v>
      </c>
      <c r="N59" s="381">
        <f t="shared" si="2"/>
        <v>16440.739999999998</v>
      </c>
      <c r="O59" s="381">
        <f t="shared" si="2"/>
        <v>974.1</v>
      </c>
      <c r="P59" s="381">
        <f t="shared" si="2"/>
        <v>166</v>
      </c>
      <c r="Q59" s="381">
        <f t="shared" si="2"/>
        <v>1656</v>
      </c>
      <c r="R59" s="381">
        <f t="shared" si="2"/>
        <v>0</v>
      </c>
      <c r="S59" s="381">
        <f>SUM(S24:S58)</f>
        <v>0</v>
      </c>
      <c r="T59" s="381">
        <f t="shared" si="2"/>
        <v>1575.9</v>
      </c>
      <c r="U59" s="216">
        <f>SUM(I59:T59)</f>
        <v>182781.09</v>
      </c>
    </row>
    <row r="60" spans="1:19" ht="12.75">
      <c r="A60" s="11"/>
      <c r="M60" s="220"/>
      <c r="R60" s="221"/>
      <c r="S60" s="222"/>
    </row>
    <row r="61" spans="6:18" ht="12.75">
      <c r="F61" s="2" t="s">
        <v>76</v>
      </c>
      <c r="I61" s="5" t="s">
        <v>37</v>
      </c>
      <c r="M61" s="220" t="s">
        <v>336</v>
      </c>
      <c r="R61" s="221"/>
    </row>
    <row r="62" spans="4:18" ht="12.75">
      <c r="D62" s="1" t="s">
        <v>337</v>
      </c>
      <c r="H62" s="4" t="s">
        <v>37</v>
      </c>
      <c r="M62" s="220"/>
      <c r="O62" s="3" t="s">
        <v>338</v>
      </c>
      <c r="R62" s="221"/>
    </row>
    <row r="63" spans="8:18" ht="12.75">
      <c r="H63" s="5"/>
      <c r="I63" s="2"/>
      <c r="L63" s="220"/>
      <c r="N63" s="3"/>
      <c r="O63" s="2"/>
      <c r="P63" s="6"/>
      <c r="Q63" s="221"/>
      <c r="R63" s="222"/>
    </row>
    <row r="64" spans="3:22" ht="18.75">
      <c r="C64" s="25" t="s">
        <v>35</v>
      </c>
      <c r="D64" s="698"/>
      <c r="E64" s="698"/>
      <c r="F64" s="36" t="s">
        <v>339</v>
      </c>
      <c r="G64" s="699"/>
      <c r="H64" s="311"/>
      <c r="I64" s="493" t="s">
        <v>78</v>
      </c>
      <c r="J64" s="700"/>
      <c r="K64" s="701"/>
      <c r="L64" s="698"/>
      <c r="M64" s="698" t="s">
        <v>79</v>
      </c>
      <c r="N64" s="698"/>
      <c r="O64" s="698"/>
      <c r="P64" s="700"/>
      <c r="Q64" s="702" t="s">
        <v>80</v>
      </c>
      <c r="R64" s="700"/>
      <c r="S64" s="702"/>
      <c r="T64" s="36" t="s">
        <v>81</v>
      </c>
      <c r="U64" s="703"/>
      <c r="V64" s="698"/>
    </row>
    <row r="67" ht="12.75">
      <c r="D67" s="223" t="s">
        <v>254</v>
      </c>
    </row>
    <row r="73" spans="1:35" s="2" customFormat="1" ht="12.75">
      <c r="A73" s="1"/>
      <c r="B73" s="1"/>
      <c r="C73" s="1"/>
      <c r="D73" s="1"/>
      <c r="E73" s="1"/>
      <c r="G73" s="225"/>
      <c r="H73" s="4"/>
      <c r="I73" s="5"/>
      <c r="O73" s="3"/>
      <c r="Q73" s="6"/>
      <c r="R73" s="5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5" spans="1:35" s="2" customFormat="1" ht="12.75">
      <c r="A75" s="1"/>
      <c r="B75" s="1"/>
      <c r="C75" s="1"/>
      <c r="D75" s="1"/>
      <c r="E75" s="1"/>
      <c r="G75" s="225"/>
      <c r="H75" s="4"/>
      <c r="I75" s="5"/>
      <c r="O75" s="3"/>
      <c r="Q75" s="6"/>
      <c r="R75" s="5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s="2" customFormat="1" ht="10.5">
      <c r="A76" s="1"/>
      <c r="B76" s="1"/>
      <c r="C76" s="1"/>
      <c r="D76" s="1"/>
      <c r="E76" s="1"/>
      <c r="G76" s="3"/>
      <c r="H76" s="4"/>
      <c r="I76" s="5"/>
      <c r="N76" s="34"/>
      <c r="O76" s="3"/>
      <c r="Q76" s="6"/>
      <c r="R76" s="5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8" spans="1:35" s="2" customFormat="1" ht="12.75">
      <c r="A78" s="1"/>
      <c r="B78" s="1"/>
      <c r="C78" s="1"/>
      <c r="D78" s="1"/>
      <c r="E78" s="1"/>
      <c r="F78" s="226"/>
      <c r="G78" s="3"/>
      <c r="H78" s="4"/>
      <c r="I78" s="5"/>
      <c r="O78" s="3"/>
      <c r="Q78" s="227"/>
      <c r="R78" s="228"/>
      <c r="S78" s="229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s="2" customFormat="1" ht="10.5">
      <c r="A79" s="1"/>
      <c r="B79" s="1"/>
      <c r="C79" s="1"/>
      <c r="D79" s="1"/>
      <c r="E79" s="1"/>
      <c r="G79" s="3"/>
      <c r="H79" s="4"/>
      <c r="I79" s="5"/>
      <c r="O79" s="3"/>
      <c r="Q79" s="185"/>
      <c r="R79" s="230"/>
      <c r="S79" s="34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</sheetData>
  <sheetProtection selectLockedCells="1" selectUnlockedCells="1"/>
  <mergeCells count="3">
    <mergeCell ref="S9:T9"/>
    <mergeCell ref="C18:E18"/>
    <mergeCell ref="C39:E39"/>
  </mergeCells>
  <printOptions/>
  <pageMargins left="0" right="0" top="0.7479166666666667" bottom="0.3541666666666667" header="0.5118055555555555" footer="0.5118055555555555"/>
  <pageSetup horizontalDpi="300" verticalDpi="300" orientation="landscape" paperSize="9" scale="9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I65"/>
  <sheetViews>
    <sheetView zoomScale="125" zoomScaleNormal="125" workbookViewId="0" topLeftCell="A1">
      <selection activeCell="U11" sqref="U11"/>
    </sheetView>
  </sheetViews>
  <sheetFormatPr defaultColWidth="9.33203125" defaultRowHeight="10.5"/>
  <cols>
    <col min="1" max="1" width="4.66015625" style="1" customWidth="1"/>
    <col min="2" max="2" width="0.1640625" style="1" customWidth="1"/>
    <col min="4" max="4" width="10" style="1" customWidth="1"/>
    <col min="5" max="5" width="9.83203125" style="1" customWidth="1"/>
    <col min="6" max="6" width="10.16015625" style="2" customWidth="1"/>
    <col min="7" max="7" width="11.5" style="3" customWidth="1"/>
    <col min="8" max="8" width="8" style="4" customWidth="1"/>
    <col min="9" max="9" width="11.5" style="5" customWidth="1"/>
    <col min="10" max="10" width="9.83203125" style="2" customWidth="1"/>
    <col min="11" max="11" width="11.33203125" style="2" customWidth="1"/>
    <col min="12" max="12" width="8.5" style="2" customWidth="1"/>
    <col min="13" max="13" width="9.16015625" style="2" customWidth="1"/>
    <col min="14" max="14" width="10.16015625" style="2" customWidth="1"/>
    <col min="15" max="15" width="10" style="3" customWidth="1"/>
    <col min="16" max="16" width="9" style="2" customWidth="1"/>
    <col min="17" max="17" width="9" style="6" customWidth="1"/>
    <col min="18" max="18" width="9.66015625" style="5" customWidth="1"/>
    <col min="19" max="19" width="9.83203125" style="2" customWidth="1"/>
    <col min="20" max="20" width="9.16015625" style="2" customWidth="1"/>
    <col min="21" max="21" width="12.83203125" style="2" customWidth="1"/>
  </cols>
  <sheetData>
    <row r="1" spans="1:35" s="12" customFormat="1" ht="10.5">
      <c r="A1" s="1"/>
      <c r="B1" s="1"/>
      <c r="C1" s="7"/>
      <c r="D1" s="1"/>
      <c r="E1" s="1"/>
      <c r="F1" s="2"/>
      <c r="G1" s="3"/>
      <c r="H1" s="4"/>
      <c r="I1" s="5"/>
      <c r="J1" s="2"/>
      <c r="K1" s="2"/>
      <c r="L1" s="2"/>
      <c r="M1" s="2"/>
      <c r="N1" s="2"/>
      <c r="O1" s="3"/>
      <c r="P1" s="2"/>
      <c r="Q1" s="6"/>
      <c r="R1" s="9"/>
      <c r="S1" s="2"/>
      <c r="T1" s="10"/>
      <c r="U1" s="2"/>
      <c r="V1" s="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s="12" customFormat="1" ht="18.75">
      <c r="A2" s="1"/>
      <c r="B2" s="1"/>
      <c r="C2" s="7"/>
      <c r="D2" s="1"/>
      <c r="E2" s="1"/>
      <c r="F2" s="2"/>
      <c r="G2" s="3"/>
      <c r="H2" s="4"/>
      <c r="I2" s="13" t="s">
        <v>0</v>
      </c>
      <c r="J2" s="14"/>
      <c r="K2" s="14"/>
      <c r="L2" s="2"/>
      <c r="M2" s="2"/>
      <c r="N2" s="2"/>
      <c r="O2" s="3"/>
      <c r="P2" s="2"/>
      <c r="Q2" s="6"/>
      <c r="R2" s="5"/>
      <c r="S2" s="2"/>
      <c r="T2" s="2"/>
      <c r="U2" s="2"/>
      <c r="V2" s="2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s="12" customFormat="1" ht="18.75">
      <c r="A3" s="1"/>
      <c r="B3" s="1"/>
      <c r="C3" s="7"/>
      <c r="D3" s="1"/>
      <c r="E3" s="1"/>
      <c r="F3" s="2"/>
      <c r="G3" s="3"/>
      <c r="H3" s="4"/>
      <c r="I3" s="5"/>
      <c r="J3" s="15"/>
      <c r="K3" s="2"/>
      <c r="L3" s="2"/>
      <c r="M3" s="2"/>
      <c r="N3" s="2"/>
      <c r="O3" s="3"/>
      <c r="P3" s="2"/>
      <c r="Q3" s="6"/>
      <c r="R3" s="5"/>
      <c r="S3" s="2"/>
      <c r="T3" s="2"/>
      <c r="U3" s="2"/>
      <c r="V3" s="2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s="12" customFormat="1" ht="18.75">
      <c r="A4" s="1"/>
      <c r="B4" s="1"/>
      <c r="C4" s="7"/>
      <c r="D4" s="1"/>
      <c r="E4" s="1"/>
      <c r="F4" s="2"/>
      <c r="G4" s="3"/>
      <c r="H4" s="4"/>
      <c r="I4" s="16" t="s">
        <v>83</v>
      </c>
      <c r="J4" s="15"/>
      <c r="K4" s="17"/>
      <c r="L4" s="17"/>
      <c r="M4" s="18"/>
      <c r="N4" s="2"/>
      <c r="O4" s="3"/>
      <c r="P4" s="2"/>
      <c r="Q4" s="6"/>
      <c r="R4" s="5"/>
      <c r="S4" s="2"/>
      <c r="T4" s="2"/>
      <c r="U4" s="2"/>
      <c r="V4" s="2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s="12" customFormat="1" ht="10.5">
      <c r="A5" s="1"/>
      <c r="B5" s="1"/>
      <c r="C5" s="7"/>
      <c r="D5" s="1"/>
      <c r="E5" s="1"/>
      <c r="F5" s="2"/>
      <c r="G5" s="3"/>
      <c r="H5" s="4"/>
      <c r="I5" s="5"/>
      <c r="J5" s="2"/>
      <c r="K5" s="2"/>
      <c r="L5" s="2"/>
      <c r="M5" s="2"/>
      <c r="N5" s="2"/>
      <c r="O5" s="3"/>
      <c r="P5" s="2"/>
      <c r="Q5" s="6"/>
      <c r="R5" s="5"/>
      <c r="S5" s="2"/>
      <c r="T5" s="2"/>
      <c r="U5" s="2"/>
      <c r="V5" s="2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s="12" customFormat="1" ht="10.5">
      <c r="A6" s="1"/>
      <c r="B6" s="1"/>
      <c r="C6" s="7"/>
      <c r="D6" s="1"/>
      <c r="E6" s="1"/>
      <c r="F6" s="2"/>
      <c r="G6" s="3"/>
      <c r="H6" s="4"/>
      <c r="I6" s="5"/>
      <c r="J6" s="2"/>
      <c r="K6" s="2"/>
      <c r="L6" s="2"/>
      <c r="M6" s="2"/>
      <c r="N6" s="2"/>
      <c r="O6" s="3"/>
      <c r="P6" s="2"/>
      <c r="Q6" s="6"/>
      <c r="R6" s="9"/>
      <c r="S6" s="10"/>
      <c r="T6" s="10"/>
      <c r="U6" s="2"/>
      <c r="V6" s="2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2" customFormat="1" ht="18.75">
      <c r="A7" s="1"/>
      <c r="B7" s="1"/>
      <c r="C7" s="7" t="s">
        <v>340</v>
      </c>
      <c r="D7" s="26"/>
      <c r="E7" s="26"/>
      <c r="F7" s="308"/>
      <c r="G7" s="3"/>
      <c r="H7" s="4"/>
      <c r="I7" s="5"/>
      <c r="J7" s="2"/>
      <c r="K7" s="2"/>
      <c r="L7" s="2"/>
      <c r="M7" s="2"/>
      <c r="N7" s="2"/>
      <c r="O7" s="3"/>
      <c r="P7" s="21"/>
      <c r="Q7" s="22" t="s">
        <v>3</v>
      </c>
      <c r="R7" s="5"/>
      <c r="S7" s="2"/>
      <c r="T7" s="2"/>
      <c r="U7" s="2"/>
      <c r="V7" s="2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s="12" customFormat="1" ht="15.75">
      <c r="A8" s="1"/>
      <c r="B8" s="1"/>
      <c r="C8"/>
      <c r="D8" s="1"/>
      <c r="E8" s="1"/>
      <c r="F8" s="2"/>
      <c r="G8" s="3"/>
      <c r="H8" s="4"/>
      <c r="I8" s="5"/>
      <c r="J8" s="2"/>
      <c r="K8" s="2"/>
      <c r="L8" s="2"/>
      <c r="M8" s="2"/>
      <c r="N8" s="18"/>
      <c r="O8" s="18"/>
      <c r="P8" s="18"/>
      <c r="Q8" s="18"/>
      <c r="R8" s="23" t="s">
        <v>4</v>
      </c>
      <c r="S8" s="24">
        <f>F45</f>
        <v>34.95</v>
      </c>
      <c r="T8" s="23"/>
      <c r="U8" s="2"/>
      <c r="V8" s="2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s="12" customFormat="1" ht="18.75">
      <c r="A9" s="1"/>
      <c r="B9" s="1"/>
      <c r="C9" s="25" t="s">
        <v>5</v>
      </c>
      <c r="D9" s="26"/>
      <c r="E9" s="1"/>
      <c r="F9" s="2"/>
      <c r="G9" s="27">
        <v>10</v>
      </c>
      <c r="H9" s="4"/>
      <c r="I9" s="5"/>
      <c r="J9" s="2"/>
      <c r="K9" s="2"/>
      <c r="L9" s="2"/>
      <c r="M9" s="2"/>
      <c r="N9" s="18"/>
      <c r="O9" s="18"/>
      <c r="P9" s="18"/>
      <c r="Q9" s="18"/>
      <c r="R9" s="23" t="s">
        <v>6</v>
      </c>
      <c r="S9" s="28">
        <f>U45</f>
        <v>87488.48</v>
      </c>
      <c r="T9" s="28"/>
      <c r="U9" s="29" t="s">
        <v>7</v>
      </c>
      <c r="V9" s="2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s="12" customFormat="1" ht="18.75">
      <c r="A10" s="1"/>
      <c r="B10" s="1"/>
      <c r="C10" s="25" t="s">
        <v>8</v>
      </c>
      <c r="D10" s="26"/>
      <c r="E10" s="1"/>
      <c r="F10" s="2"/>
      <c r="G10" s="27">
        <v>70</v>
      </c>
      <c r="H10" s="4"/>
      <c r="I10" s="5"/>
      <c r="J10" s="2"/>
      <c r="K10" s="2"/>
      <c r="L10" s="2"/>
      <c r="M10" s="2"/>
      <c r="N10" s="2"/>
      <c r="O10" s="3"/>
      <c r="P10" s="2"/>
      <c r="Q10" s="6"/>
      <c r="R10" s="5"/>
      <c r="S10" s="30"/>
      <c r="T10" s="2"/>
      <c r="U10" s="2"/>
      <c r="V10" s="2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s="12" customFormat="1" ht="18.75">
      <c r="A11" s="1"/>
      <c r="B11" s="1"/>
      <c r="C11" s="19" t="s">
        <v>9</v>
      </c>
      <c r="D11" s="19"/>
      <c r="E11" s="19"/>
      <c r="F11" s="2"/>
      <c r="G11" s="27">
        <v>1</v>
      </c>
      <c r="H11" s="4"/>
      <c r="I11" s="5"/>
      <c r="J11" s="2"/>
      <c r="K11" s="2"/>
      <c r="L11" s="2"/>
      <c r="M11" s="2"/>
      <c r="N11" s="31"/>
      <c r="O11" s="32"/>
      <c r="P11" s="32"/>
      <c r="Q11" s="32"/>
      <c r="R11" s="32"/>
      <c r="S11" s="23"/>
      <c r="T11" s="18"/>
      <c r="U11" s="18"/>
      <c r="V11" s="2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s="12" customFormat="1" ht="18.75">
      <c r="A12" s="1"/>
      <c r="B12" s="1"/>
      <c r="C12" s="19" t="s">
        <v>12</v>
      </c>
      <c r="D12" s="19"/>
      <c r="E12" s="1"/>
      <c r="F12" s="2"/>
      <c r="G12" s="27">
        <v>20</v>
      </c>
      <c r="H12" s="4"/>
      <c r="I12" s="5"/>
      <c r="J12" s="2"/>
      <c r="K12" s="2"/>
      <c r="L12" s="2"/>
      <c r="M12" s="2"/>
      <c r="N12" s="5"/>
      <c r="O12" s="36" t="s">
        <v>87</v>
      </c>
      <c r="P12" s="2"/>
      <c r="Q12" s="2"/>
      <c r="R12" s="2"/>
      <c r="S12" s="36" t="s">
        <v>88</v>
      </c>
      <c r="T12" s="704"/>
      <c r="U12" s="491"/>
      <c r="V12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s="12" customFormat="1" ht="18.75">
      <c r="A13" s="1"/>
      <c r="B13" s="1"/>
      <c r="C13" s="25"/>
      <c r="D13" s="1"/>
      <c r="E13" s="1"/>
      <c r="F13" s="34"/>
      <c r="G13" s="3"/>
      <c r="H13" s="4"/>
      <c r="I13" s="5"/>
      <c r="J13" s="2"/>
      <c r="K13" s="2"/>
      <c r="L13" s="2"/>
      <c r="M13" s="2"/>
      <c r="N13" s="35"/>
      <c r="O13" s="18"/>
      <c r="P13" s="18"/>
      <c r="Q13" s="18"/>
      <c r="R13" s="18"/>
      <c r="S13" s="18"/>
      <c r="T13" s="23"/>
      <c r="U13" s="2" t="s">
        <v>341</v>
      </c>
      <c r="V13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s="12" customFormat="1" ht="18.75">
      <c r="A14" s="1"/>
      <c r="B14" s="1"/>
      <c r="C14" s="25" t="s">
        <v>13</v>
      </c>
      <c r="D14" s="1"/>
      <c r="E14" s="1"/>
      <c r="F14" s="2"/>
      <c r="G14" s="3"/>
      <c r="H14" s="4"/>
      <c r="I14" s="5"/>
      <c r="J14" s="2"/>
      <c r="K14" s="2"/>
      <c r="L14" s="2"/>
      <c r="M14" s="2"/>
      <c r="N14" s="2"/>
      <c r="O14" s="36" t="s">
        <v>342</v>
      </c>
      <c r="P14" s="37"/>
      <c r="Q14" s="38"/>
      <c r="R14" s="39"/>
      <c r="S14" s="36"/>
      <c r="T14" s="10"/>
      <c r="U14" s="2"/>
      <c r="V14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s="12" customFormat="1" ht="10.5">
      <c r="A15" s="1"/>
      <c r="B15" s="1"/>
      <c r="C15"/>
      <c r="D15" s="1"/>
      <c r="E15" s="1"/>
      <c r="F15" s="2"/>
      <c r="G15" s="3"/>
      <c r="H15" s="4"/>
      <c r="I15" s="5"/>
      <c r="J15" s="2"/>
      <c r="K15" s="2"/>
      <c r="L15" s="2"/>
      <c r="M15" s="2"/>
      <c r="N15" s="2"/>
      <c r="O15" s="2"/>
      <c r="P15" s="40"/>
      <c r="Q15" s="41"/>
      <c r="R15" s="42"/>
      <c r="S15" s="2"/>
      <c r="T15" s="2"/>
      <c r="U15" s="2"/>
      <c r="V15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s="12" customFormat="1" ht="11.25">
      <c r="A16" s="43"/>
      <c r="B16" s="43"/>
      <c r="C16" s="43"/>
      <c r="D16" s="43"/>
      <c r="E16" s="43"/>
      <c r="F16" s="44"/>
      <c r="G16" s="45"/>
      <c r="H16" s="46"/>
      <c r="I16" s="47"/>
      <c r="J16" s="44"/>
      <c r="K16" s="44"/>
      <c r="L16" s="44"/>
      <c r="M16" s="44"/>
      <c r="N16" s="44"/>
      <c r="O16" s="45"/>
      <c r="P16" s="44"/>
      <c r="Q16" s="48"/>
      <c r="R16" s="47"/>
      <c r="S16" s="44"/>
      <c r="T16" s="44"/>
      <c r="U16" s="2"/>
      <c r="V16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s="12" customFormat="1" ht="11.25">
      <c r="A17" s="49"/>
      <c r="B17" s="11"/>
      <c r="C17" s="50"/>
      <c r="D17" s="51"/>
      <c r="E17" s="52"/>
      <c r="F17" s="53"/>
      <c r="G17" s="54"/>
      <c r="H17" s="55"/>
      <c r="I17" s="56"/>
      <c r="J17" s="389"/>
      <c r="K17" s="58"/>
      <c r="L17" s="58" t="s">
        <v>15</v>
      </c>
      <c r="M17" s="59"/>
      <c r="N17" s="60"/>
      <c r="O17" s="61"/>
      <c r="P17" s="58"/>
      <c r="Q17" s="62" t="s">
        <v>16</v>
      </c>
      <c r="R17" s="63"/>
      <c r="S17" s="64"/>
      <c r="T17" s="65"/>
      <c r="U17" s="53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21" ht="53.25">
      <c r="A18" s="66" t="s">
        <v>17</v>
      </c>
      <c r="B18" s="67"/>
      <c r="C18" s="68" t="s">
        <v>18</v>
      </c>
      <c r="D18" s="68"/>
      <c r="E18" s="68"/>
      <c r="F18" s="69" t="s">
        <v>19</v>
      </c>
      <c r="G18" s="69" t="s">
        <v>20</v>
      </c>
      <c r="H18" s="70" t="s">
        <v>21</v>
      </c>
      <c r="I18" s="71" t="s">
        <v>22</v>
      </c>
      <c r="J18" s="72" t="s">
        <v>23</v>
      </c>
      <c r="K18" s="73" t="s">
        <v>24</v>
      </c>
      <c r="L18" s="73" t="s">
        <v>25</v>
      </c>
      <c r="M18" s="73" t="s">
        <v>26</v>
      </c>
      <c r="N18" s="73" t="s">
        <v>27</v>
      </c>
      <c r="O18" s="73" t="s">
        <v>28</v>
      </c>
      <c r="P18" s="73" t="s">
        <v>122</v>
      </c>
      <c r="Q18" s="74" t="s">
        <v>30</v>
      </c>
      <c r="R18" s="74" t="s">
        <v>309</v>
      </c>
      <c r="S18" s="313" t="s">
        <v>245</v>
      </c>
      <c r="T18" s="73" t="s">
        <v>271</v>
      </c>
      <c r="U18" s="69" t="s">
        <v>34</v>
      </c>
    </row>
    <row r="19" spans="1:21" ht="13.5">
      <c r="A19" s="314">
        <v>1</v>
      </c>
      <c r="C19" s="315" t="s">
        <v>35</v>
      </c>
      <c r="D19" s="315"/>
      <c r="E19" s="315"/>
      <c r="F19" s="283">
        <v>1</v>
      </c>
      <c r="G19" s="284">
        <v>2297</v>
      </c>
      <c r="H19" s="283">
        <v>13</v>
      </c>
      <c r="I19" s="286">
        <v>2297</v>
      </c>
      <c r="J19" s="394">
        <v>689.1</v>
      </c>
      <c r="K19" s="286"/>
      <c r="L19" s="286"/>
      <c r="M19" s="318"/>
      <c r="N19" s="285">
        <v>459.4</v>
      </c>
      <c r="O19" s="285"/>
      <c r="P19" s="286"/>
      <c r="Q19" s="287"/>
      <c r="R19" s="320"/>
      <c r="S19" s="321"/>
      <c r="T19" s="286"/>
      <c r="U19" s="323">
        <f>I19+J19+K19+L19+M19+N19+O19+P19+Q19+R19+S19+T19</f>
        <v>3445.5</v>
      </c>
    </row>
    <row r="20" spans="1:21" ht="13.5">
      <c r="A20" s="89">
        <v>2</v>
      </c>
      <c r="C20" s="324" t="s">
        <v>343</v>
      </c>
      <c r="D20" s="324"/>
      <c r="E20" s="324"/>
      <c r="F20" s="109">
        <v>0.5</v>
      </c>
      <c r="G20" s="110">
        <v>2182</v>
      </c>
      <c r="H20" s="93">
        <v>-0.05</v>
      </c>
      <c r="I20" s="325">
        <v>1091.08</v>
      </c>
      <c r="J20" s="110">
        <v>109.11</v>
      </c>
      <c r="K20" s="92"/>
      <c r="L20" s="92"/>
      <c r="M20" s="92"/>
      <c r="N20" s="202">
        <v>218.22</v>
      </c>
      <c r="O20" s="92"/>
      <c r="P20" s="92"/>
      <c r="Q20" s="92"/>
      <c r="R20" s="92"/>
      <c r="S20" s="92"/>
      <c r="T20" s="92"/>
      <c r="U20" s="323">
        <f>SUM(I20:T20)</f>
        <v>1418.4099999999999</v>
      </c>
    </row>
    <row r="21" spans="1:21" ht="12" customHeight="1">
      <c r="A21" s="96" t="s">
        <v>37</v>
      </c>
      <c r="B21" s="84"/>
      <c r="C21" s="326" t="s">
        <v>344</v>
      </c>
      <c r="D21" s="326"/>
      <c r="E21" s="326"/>
      <c r="F21" s="133">
        <v>0.5</v>
      </c>
      <c r="G21" s="134">
        <v>2067</v>
      </c>
      <c r="H21" s="327">
        <v>-0.1</v>
      </c>
      <c r="I21" s="112">
        <v>1033.65</v>
      </c>
      <c r="J21" s="347">
        <v>310.1</v>
      </c>
      <c r="K21" s="112"/>
      <c r="L21" s="112"/>
      <c r="M21" s="330"/>
      <c r="N21" s="113">
        <v>206.72</v>
      </c>
      <c r="O21" s="113"/>
      <c r="P21" s="112"/>
      <c r="Q21" s="195"/>
      <c r="R21" s="332"/>
      <c r="S21" s="333"/>
      <c r="T21" s="112"/>
      <c r="U21" s="323">
        <f>SUM(I21:T21)</f>
        <v>1550.4700000000003</v>
      </c>
    </row>
    <row r="22" spans="1:21" ht="13.5">
      <c r="A22" s="120">
        <v>3</v>
      </c>
      <c r="B22" s="11"/>
      <c r="C22" s="335" t="s">
        <v>40</v>
      </c>
      <c r="D22" s="335"/>
      <c r="E22" s="335"/>
      <c r="F22" s="199">
        <v>1</v>
      </c>
      <c r="G22" s="200">
        <v>1751</v>
      </c>
      <c r="H22" s="123">
        <v>9</v>
      </c>
      <c r="I22" s="336">
        <v>1751</v>
      </c>
      <c r="J22" s="200">
        <v>525.3</v>
      </c>
      <c r="K22" s="200"/>
      <c r="L22" s="200"/>
      <c r="M22" s="200"/>
      <c r="N22" s="337">
        <v>350.2</v>
      </c>
      <c r="O22" s="200"/>
      <c r="P22" s="200"/>
      <c r="Q22" s="200"/>
      <c r="R22" s="200"/>
      <c r="S22" s="200"/>
      <c r="T22" s="200"/>
      <c r="U22" s="323">
        <f aca="true" t="shared" si="0" ref="U22:U28">I22+J22+K22+L22+M22+N22+O22+P22+Q22+R22+S22+T22</f>
        <v>2626.5</v>
      </c>
    </row>
    <row r="23" spans="1:21" ht="13.5">
      <c r="A23" s="120">
        <v>4</v>
      </c>
      <c r="C23" s="335" t="s">
        <v>64</v>
      </c>
      <c r="D23" s="335"/>
      <c r="E23" s="335"/>
      <c r="F23" s="123">
        <v>0.25</v>
      </c>
      <c r="G23" s="124">
        <v>1558</v>
      </c>
      <c r="H23" s="123">
        <v>7</v>
      </c>
      <c r="I23" s="126">
        <v>389.5</v>
      </c>
      <c r="J23" s="340"/>
      <c r="K23" s="126"/>
      <c r="L23" s="126"/>
      <c r="M23" s="341"/>
      <c r="N23" s="127">
        <v>77.9</v>
      </c>
      <c r="O23" s="127"/>
      <c r="P23" s="126"/>
      <c r="Q23" s="129"/>
      <c r="R23" s="343"/>
      <c r="S23" s="336"/>
      <c r="T23" s="126"/>
      <c r="U23" s="323">
        <f t="shared" si="0"/>
        <v>467.4</v>
      </c>
    </row>
    <row r="24" spans="1:21" s="11" customFormat="1" ht="13.5">
      <c r="A24" s="120">
        <v>5</v>
      </c>
      <c r="B24" s="84"/>
      <c r="C24" s="335" t="s">
        <v>96</v>
      </c>
      <c r="D24" s="335"/>
      <c r="E24" s="335"/>
      <c r="F24" s="123">
        <v>0.5</v>
      </c>
      <c r="G24" s="124">
        <v>1660</v>
      </c>
      <c r="H24" s="123">
        <v>8</v>
      </c>
      <c r="I24" s="126">
        <v>830</v>
      </c>
      <c r="J24" s="340">
        <v>83</v>
      </c>
      <c r="K24" s="126"/>
      <c r="L24" s="126"/>
      <c r="M24" s="341"/>
      <c r="N24" s="126"/>
      <c r="O24" s="127"/>
      <c r="P24" s="126">
        <v>41.5</v>
      </c>
      <c r="Q24" s="129"/>
      <c r="R24" s="343"/>
      <c r="S24" s="336"/>
      <c r="T24" s="126"/>
      <c r="U24" s="323">
        <f t="shared" si="0"/>
        <v>954.5</v>
      </c>
    </row>
    <row r="25" spans="1:21" ht="13.5">
      <c r="A25" s="344">
        <v>6</v>
      </c>
      <c r="B25" s="159"/>
      <c r="C25" s="326" t="s">
        <v>43</v>
      </c>
      <c r="D25" s="326"/>
      <c r="E25" s="326"/>
      <c r="F25" s="345">
        <v>0.5</v>
      </c>
      <c r="G25" s="346">
        <v>1558</v>
      </c>
      <c r="H25" s="637">
        <v>7</v>
      </c>
      <c r="I25" s="112">
        <v>779</v>
      </c>
      <c r="J25" s="347"/>
      <c r="K25" s="112"/>
      <c r="L25" s="112"/>
      <c r="M25" s="330"/>
      <c r="N25" s="112"/>
      <c r="O25" s="113"/>
      <c r="P25" s="112"/>
      <c r="Q25" s="195"/>
      <c r="R25" s="332"/>
      <c r="S25" s="333"/>
      <c r="T25" s="112"/>
      <c r="U25" s="323">
        <f t="shared" si="0"/>
        <v>779</v>
      </c>
    </row>
    <row r="26" spans="1:21" ht="13.5">
      <c r="A26" s="120">
        <v>7</v>
      </c>
      <c r="B26" s="12"/>
      <c r="C26" s="335" t="s">
        <v>112</v>
      </c>
      <c r="D26" s="335"/>
      <c r="E26" s="335"/>
      <c r="F26" s="123" t="s">
        <v>37</v>
      </c>
      <c r="G26" s="124">
        <v>1413</v>
      </c>
      <c r="H26" s="123">
        <v>5</v>
      </c>
      <c r="I26" s="126"/>
      <c r="J26" s="340"/>
      <c r="K26" s="126"/>
      <c r="L26" s="126"/>
      <c r="M26" s="341"/>
      <c r="N26" s="126"/>
      <c r="O26" s="127"/>
      <c r="P26" s="126"/>
      <c r="Q26" s="129"/>
      <c r="R26" s="343"/>
      <c r="S26" s="336"/>
      <c r="T26" s="126">
        <v>141.3</v>
      </c>
      <c r="U26" s="323">
        <f t="shared" si="0"/>
        <v>141.3</v>
      </c>
    </row>
    <row r="27" spans="1:21" ht="13.5">
      <c r="A27" s="120">
        <v>8</v>
      </c>
      <c r="B27" s="12"/>
      <c r="C27" s="335" t="s">
        <v>66</v>
      </c>
      <c r="D27" s="335"/>
      <c r="E27" s="335"/>
      <c r="F27" s="123">
        <v>0.75</v>
      </c>
      <c r="G27" s="124">
        <v>1751</v>
      </c>
      <c r="H27" s="123">
        <v>9</v>
      </c>
      <c r="I27" s="126">
        <v>1313.25</v>
      </c>
      <c r="J27" s="340">
        <v>393.96</v>
      </c>
      <c r="K27" s="126"/>
      <c r="L27" s="126"/>
      <c r="M27" s="341"/>
      <c r="N27" s="126"/>
      <c r="O27" s="127"/>
      <c r="P27" s="126"/>
      <c r="Q27" s="129"/>
      <c r="R27" s="343"/>
      <c r="S27" s="336"/>
      <c r="T27" s="126"/>
      <c r="U27" s="323">
        <f t="shared" si="0"/>
        <v>1707.21</v>
      </c>
    </row>
    <row r="28" spans="1:21" ht="13.5">
      <c r="A28" s="89">
        <v>9</v>
      </c>
      <c r="B28" s="12"/>
      <c r="C28" s="324" t="s">
        <v>98</v>
      </c>
      <c r="D28" s="324"/>
      <c r="E28" s="324"/>
      <c r="F28" s="109">
        <v>1</v>
      </c>
      <c r="G28" s="110">
        <v>1413</v>
      </c>
      <c r="H28" s="109">
        <v>5</v>
      </c>
      <c r="I28" s="140">
        <v>1413</v>
      </c>
      <c r="J28" s="350"/>
      <c r="K28" s="140"/>
      <c r="L28" s="140"/>
      <c r="M28" s="325"/>
      <c r="N28" s="140"/>
      <c r="O28" s="141"/>
      <c r="P28" s="140"/>
      <c r="Q28" s="143"/>
      <c r="R28" s="351"/>
      <c r="S28" s="352"/>
      <c r="T28" s="140"/>
      <c r="U28" s="323">
        <f t="shared" si="0"/>
        <v>1413</v>
      </c>
    </row>
    <row r="29" spans="1:21" ht="13.5">
      <c r="A29" s="96" t="s">
        <v>37</v>
      </c>
      <c r="B29" s="12"/>
      <c r="C29" s="326" t="s">
        <v>178</v>
      </c>
      <c r="D29" s="326"/>
      <c r="E29" s="326"/>
      <c r="F29" s="133" t="s">
        <v>37</v>
      </c>
      <c r="G29" s="134"/>
      <c r="H29" s="133" t="s">
        <v>37</v>
      </c>
      <c r="I29" s="112"/>
      <c r="J29" s="347"/>
      <c r="K29" s="112"/>
      <c r="L29" s="112"/>
      <c r="M29" s="330"/>
      <c r="N29" s="112"/>
      <c r="O29" s="113"/>
      <c r="P29" s="112"/>
      <c r="Q29" s="195"/>
      <c r="R29" s="332"/>
      <c r="S29" s="333"/>
      <c r="T29" s="112"/>
      <c r="U29" s="323"/>
    </row>
    <row r="30" spans="1:21" ht="13.5">
      <c r="A30" s="89">
        <v>10</v>
      </c>
      <c r="B30" s="12"/>
      <c r="C30" s="324" t="s">
        <v>100</v>
      </c>
      <c r="D30" s="324"/>
      <c r="E30" s="324"/>
      <c r="F30" s="109">
        <v>1.5</v>
      </c>
      <c r="G30" s="110">
        <v>1383</v>
      </c>
      <c r="H30" s="109">
        <v>2</v>
      </c>
      <c r="I30" s="140">
        <v>2074.5</v>
      </c>
      <c r="J30" s="350"/>
      <c r="K30" s="140"/>
      <c r="L30" s="140"/>
      <c r="M30" s="325"/>
      <c r="N30" s="140"/>
      <c r="O30" s="141">
        <v>207.45</v>
      </c>
      <c r="P30" s="140"/>
      <c r="Q30" s="143"/>
      <c r="R30" s="351"/>
      <c r="S30" s="352"/>
      <c r="T30" s="140"/>
      <c r="U30" s="323">
        <f>I30+J30+K30+L30+M30+N30+O30+P30+Q30+R30+S30+T30</f>
        <v>2281.95</v>
      </c>
    </row>
    <row r="31" spans="1:21" ht="12.75" customHeight="1">
      <c r="A31" s="96" t="s">
        <v>37</v>
      </c>
      <c r="B31" s="12"/>
      <c r="C31" s="326" t="s">
        <v>101</v>
      </c>
      <c r="D31" s="326"/>
      <c r="E31" s="326"/>
      <c r="F31" s="133" t="s">
        <v>37</v>
      </c>
      <c r="G31" s="134"/>
      <c r="H31" s="133" t="s">
        <v>37</v>
      </c>
      <c r="I31" s="112"/>
      <c r="J31" s="347"/>
      <c r="K31" s="112"/>
      <c r="L31" s="112"/>
      <c r="M31" s="330"/>
      <c r="N31" s="112"/>
      <c r="O31" s="113"/>
      <c r="P31" s="112"/>
      <c r="Q31" s="195"/>
      <c r="R31" s="332"/>
      <c r="S31" s="333"/>
      <c r="T31" s="112"/>
      <c r="U31" s="323"/>
    </row>
    <row r="32" spans="1:21" ht="13.5">
      <c r="A32" s="120">
        <v>11</v>
      </c>
      <c r="B32" s="12"/>
      <c r="C32" s="335" t="s">
        <v>52</v>
      </c>
      <c r="D32" s="335"/>
      <c r="E32" s="335"/>
      <c r="F32" s="133">
        <v>2</v>
      </c>
      <c r="G32" s="134">
        <v>1378</v>
      </c>
      <c r="H32" s="133">
        <v>1</v>
      </c>
      <c r="I32" s="330">
        <v>2756</v>
      </c>
      <c r="J32" s="148"/>
      <c r="K32" s="148"/>
      <c r="L32" s="148"/>
      <c r="M32" s="148"/>
      <c r="N32" s="148"/>
      <c r="O32" s="148"/>
      <c r="P32" s="148"/>
      <c r="Q32" s="148">
        <v>828</v>
      </c>
      <c r="R32" s="148"/>
      <c r="S32" s="148"/>
      <c r="T32" s="148"/>
      <c r="U32" s="323">
        <f aca="true" t="shared" si="1" ref="U32:U44">I32+J32+K32+L32+M32+N32+O32+P32+Q32+R32+S32+T32</f>
        <v>3584</v>
      </c>
    </row>
    <row r="33" spans="1:21" ht="13.5">
      <c r="A33" s="120">
        <v>12</v>
      </c>
      <c r="B33" s="12"/>
      <c r="C33" s="335" t="s">
        <v>53</v>
      </c>
      <c r="D33" s="335"/>
      <c r="E33" s="335"/>
      <c r="F33" s="123">
        <v>0.5</v>
      </c>
      <c r="G33" s="124">
        <v>1378</v>
      </c>
      <c r="H33" s="123">
        <v>1</v>
      </c>
      <c r="I33" s="126">
        <v>689</v>
      </c>
      <c r="J33" s="340"/>
      <c r="K33" s="126"/>
      <c r="L33" s="126"/>
      <c r="M33" s="341"/>
      <c r="N33" s="126"/>
      <c r="O33" s="127"/>
      <c r="P33" s="126"/>
      <c r="Q33" s="129"/>
      <c r="R33" s="343"/>
      <c r="S33" s="336"/>
      <c r="T33" s="126"/>
      <c r="U33" s="323">
        <f t="shared" si="1"/>
        <v>689</v>
      </c>
    </row>
    <row r="34" spans="1:21" ht="12.75">
      <c r="A34" s="120">
        <v>13</v>
      </c>
      <c r="B34" s="12"/>
      <c r="C34" s="335" t="s">
        <v>55</v>
      </c>
      <c r="D34" s="335"/>
      <c r="E34" s="335"/>
      <c r="F34" s="123">
        <v>1.5</v>
      </c>
      <c r="G34" s="124">
        <v>1393</v>
      </c>
      <c r="H34" s="123">
        <v>3</v>
      </c>
      <c r="I34" s="126">
        <v>2089.5</v>
      </c>
      <c r="J34" s="340"/>
      <c r="K34" s="126"/>
      <c r="L34" s="126"/>
      <c r="M34" s="341"/>
      <c r="N34" s="126"/>
      <c r="O34" s="127"/>
      <c r="P34" s="126"/>
      <c r="Q34" s="129"/>
      <c r="R34" s="341"/>
      <c r="S34" s="336"/>
      <c r="T34" s="126"/>
      <c r="U34" s="88">
        <f t="shared" si="1"/>
        <v>2089.5</v>
      </c>
    </row>
    <row r="35" spans="1:21" ht="13.5">
      <c r="A35" s="167">
        <v>14</v>
      </c>
      <c r="B35" s="168"/>
      <c r="C35" s="426" t="s">
        <v>68</v>
      </c>
      <c r="D35" s="426"/>
      <c r="E35" s="426"/>
      <c r="F35" s="171">
        <v>0.25</v>
      </c>
      <c r="G35" s="172">
        <v>1383</v>
      </c>
      <c r="H35" s="171">
        <v>2</v>
      </c>
      <c r="I35" s="174">
        <v>345.75</v>
      </c>
      <c r="J35" s="428"/>
      <c r="K35" s="174"/>
      <c r="L35" s="174"/>
      <c r="M35" s="485"/>
      <c r="N35" s="174"/>
      <c r="O35" s="175"/>
      <c r="P35" s="174"/>
      <c r="Q35" s="176"/>
      <c r="R35" s="486"/>
      <c r="S35" s="487"/>
      <c r="T35" s="174"/>
      <c r="U35" s="259">
        <f t="shared" si="1"/>
        <v>345.75</v>
      </c>
    </row>
    <row r="36" spans="1:21" s="11" customFormat="1" ht="13.5">
      <c r="A36" s="43"/>
      <c r="B36" s="43"/>
      <c r="C36" s="365"/>
      <c r="D36" s="365"/>
      <c r="E36" s="365"/>
      <c r="F36" s="612"/>
      <c r="G36" s="613"/>
      <c r="H36" s="612"/>
      <c r="I36" s="44"/>
      <c r="J36" s="389"/>
      <c r="K36" s="44"/>
      <c r="L36" s="44"/>
      <c r="M36" s="614"/>
      <c r="N36" s="44"/>
      <c r="O36" s="45"/>
      <c r="P36" s="44"/>
      <c r="Q36" s="48"/>
      <c r="R36" s="686"/>
      <c r="S36" s="615"/>
      <c r="T36" s="44"/>
      <c r="U36" s="616"/>
    </row>
    <row r="37" spans="1:21" ht="11.25">
      <c r="A37" s="89"/>
      <c r="B37" s="11"/>
      <c r="C37" s="295"/>
      <c r="D37" s="11"/>
      <c r="E37" s="108"/>
      <c r="F37" s="140"/>
      <c r="G37" s="141"/>
      <c r="H37" s="543"/>
      <c r="I37" s="144"/>
      <c r="J37" s="389"/>
      <c r="K37" s="544"/>
      <c r="L37" s="544" t="s">
        <v>15</v>
      </c>
      <c r="M37" s="545"/>
      <c r="N37" s="546"/>
      <c r="O37" s="547"/>
      <c r="P37" s="544"/>
      <c r="Q37" s="548" t="s">
        <v>16</v>
      </c>
      <c r="R37" s="549"/>
      <c r="S37" s="389"/>
      <c r="T37" s="550"/>
      <c r="U37" s="103"/>
    </row>
    <row r="38" spans="1:21" ht="53.25">
      <c r="A38" s="66" t="s">
        <v>17</v>
      </c>
      <c r="B38" s="67"/>
      <c r="C38" s="68" t="s">
        <v>18</v>
      </c>
      <c r="D38" s="68"/>
      <c r="E38" s="68"/>
      <c r="F38" s="69" t="s">
        <v>19</v>
      </c>
      <c r="G38" s="69" t="s">
        <v>20</v>
      </c>
      <c r="H38" s="70" t="s">
        <v>21</v>
      </c>
      <c r="I38" s="71" t="s">
        <v>22</v>
      </c>
      <c r="J38" s="72" t="s">
        <v>23</v>
      </c>
      <c r="K38" s="73" t="s">
        <v>24</v>
      </c>
      <c r="L38" s="73" t="s">
        <v>25</v>
      </c>
      <c r="M38" s="73" t="s">
        <v>26</v>
      </c>
      <c r="N38" s="73" t="s">
        <v>27</v>
      </c>
      <c r="O38" s="73" t="s">
        <v>28</v>
      </c>
      <c r="P38" s="73" t="s">
        <v>122</v>
      </c>
      <c r="Q38" s="74" t="s">
        <v>30</v>
      </c>
      <c r="R38" s="74" t="s">
        <v>309</v>
      </c>
      <c r="S38" s="313" t="s">
        <v>56</v>
      </c>
      <c r="T38" s="73" t="s">
        <v>271</v>
      </c>
      <c r="U38" s="191" t="s">
        <v>34</v>
      </c>
    </row>
    <row r="39" spans="1:21" ht="13.5">
      <c r="A39" s="120">
        <v>15</v>
      </c>
      <c r="B39" s="12"/>
      <c r="C39" s="335" t="s">
        <v>102</v>
      </c>
      <c r="D39" s="335"/>
      <c r="E39" s="335"/>
      <c r="F39" s="123">
        <v>2</v>
      </c>
      <c r="G39" s="124">
        <v>1378</v>
      </c>
      <c r="H39" s="123">
        <v>1</v>
      </c>
      <c r="I39" s="126">
        <v>2756</v>
      </c>
      <c r="J39" s="340"/>
      <c r="K39" s="126"/>
      <c r="L39" s="126"/>
      <c r="M39" s="341"/>
      <c r="N39" s="126"/>
      <c r="O39" s="127"/>
      <c r="P39" s="126"/>
      <c r="Q39" s="127">
        <v>828</v>
      </c>
      <c r="R39" s="343"/>
      <c r="S39" s="336"/>
      <c r="T39" s="126"/>
      <c r="U39" s="218">
        <f>SUM(I39:T39)</f>
        <v>3584</v>
      </c>
    </row>
    <row r="40" spans="1:21" ht="13.5">
      <c r="A40" s="158">
        <v>16</v>
      </c>
      <c r="B40" s="159"/>
      <c r="C40" s="567" t="s">
        <v>345</v>
      </c>
      <c r="D40" s="568"/>
      <c r="E40" s="568"/>
      <c r="F40" s="570">
        <v>1.15</v>
      </c>
      <c r="G40" s="570">
        <v>1413</v>
      </c>
      <c r="H40" s="571">
        <v>5</v>
      </c>
      <c r="I40" s="572">
        <v>1624.95</v>
      </c>
      <c r="J40" s="234"/>
      <c r="K40" s="232"/>
      <c r="L40" s="232"/>
      <c r="M40" s="232"/>
      <c r="N40" s="232"/>
      <c r="O40" s="570">
        <v>141.3</v>
      </c>
      <c r="P40" s="232"/>
      <c r="Q40" s="574"/>
      <c r="R40" s="574"/>
      <c r="S40" s="575"/>
      <c r="T40" s="232"/>
      <c r="U40" s="106">
        <f t="shared" si="1"/>
        <v>1766.25</v>
      </c>
    </row>
    <row r="41" spans="1:21" ht="13.5">
      <c r="A41" s="120">
        <v>17</v>
      </c>
      <c r="B41" s="12"/>
      <c r="C41" s="335" t="s">
        <v>70</v>
      </c>
      <c r="D41" s="335"/>
      <c r="E41" s="335"/>
      <c r="F41" s="123">
        <v>0.9</v>
      </c>
      <c r="G41" s="124">
        <v>1751</v>
      </c>
      <c r="H41" s="123">
        <v>9</v>
      </c>
      <c r="I41" s="126">
        <v>1575.9</v>
      </c>
      <c r="J41" s="340">
        <v>315.18</v>
      </c>
      <c r="K41" s="126"/>
      <c r="L41" s="126"/>
      <c r="M41" s="341"/>
      <c r="N41" s="126">
        <v>315.18</v>
      </c>
      <c r="O41" s="127"/>
      <c r="P41" s="126"/>
      <c r="Q41" s="129"/>
      <c r="R41" s="343"/>
      <c r="S41" s="336"/>
      <c r="T41" s="126"/>
      <c r="U41" s="323">
        <f t="shared" si="1"/>
        <v>2206.26</v>
      </c>
    </row>
    <row r="42" spans="1:21" ht="13.5">
      <c r="A42" s="120"/>
      <c r="B42" s="12"/>
      <c r="C42" s="335" t="s">
        <v>70</v>
      </c>
      <c r="D42" s="335"/>
      <c r="E42" s="335"/>
      <c r="F42" s="123">
        <v>0.9</v>
      </c>
      <c r="G42" s="124">
        <v>1660</v>
      </c>
      <c r="H42" s="123">
        <v>8</v>
      </c>
      <c r="I42" s="126">
        <v>1494</v>
      </c>
      <c r="J42" s="340"/>
      <c r="K42" s="126"/>
      <c r="L42" s="126"/>
      <c r="M42" s="341"/>
      <c r="N42" s="126">
        <v>298.8</v>
      </c>
      <c r="O42" s="127"/>
      <c r="P42" s="126"/>
      <c r="Q42" s="129"/>
      <c r="R42" s="343"/>
      <c r="S42" s="336"/>
      <c r="T42" s="126"/>
      <c r="U42" s="323">
        <f>SUM(I42:T42)</f>
        <v>1792.8</v>
      </c>
    </row>
    <row r="43" spans="1:21" ht="13.5">
      <c r="A43" s="120">
        <v>18</v>
      </c>
      <c r="B43" s="12"/>
      <c r="C43" s="335" t="s">
        <v>57</v>
      </c>
      <c r="D43" s="335"/>
      <c r="E43" s="335"/>
      <c r="F43" s="123">
        <v>1</v>
      </c>
      <c r="G43" s="124">
        <v>1378</v>
      </c>
      <c r="H43" s="123">
        <v>1</v>
      </c>
      <c r="I43" s="126">
        <v>1378</v>
      </c>
      <c r="J43" s="340"/>
      <c r="K43" s="126"/>
      <c r="L43" s="126"/>
      <c r="M43" s="341"/>
      <c r="N43" s="126"/>
      <c r="O43" s="127"/>
      <c r="P43" s="126"/>
      <c r="Q43" s="129"/>
      <c r="R43" s="343"/>
      <c r="S43" s="336"/>
      <c r="T43" s="126"/>
      <c r="U43" s="323">
        <f t="shared" si="1"/>
        <v>1378</v>
      </c>
    </row>
    <row r="44" spans="1:21" ht="13.5">
      <c r="A44" s="204">
        <v>19</v>
      </c>
      <c r="B44" s="12"/>
      <c r="C44" s="426" t="s">
        <v>74</v>
      </c>
      <c r="D44" s="426"/>
      <c r="E44" s="426"/>
      <c r="F44" s="459">
        <v>17.25</v>
      </c>
      <c r="G44" s="416">
        <v>1954.38</v>
      </c>
      <c r="H44" s="459" t="s">
        <v>37</v>
      </c>
      <c r="I44" s="174">
        <v>33712.93</v>
      </c>
      <c r="J44" s="428">
        <v>7927.48</v>
      </c>
      <c r="K44" s="174">
        <v>1653.91</v>
      </c>
      <c r="L44" s="174">
        <v>2278.66</v>
      </c>
      <c r="M44" s="485">
        <v>720.35</v>
      </c>
      <c r="N44" s="174">
        <v>6886.8</v>
      </c>
      <c r="O44" s="175"/>
      <c r="P44" s="174"/>
      <c r="Q44" s="176"/>
      <c r="R44" s="486"/>
      <c r="S44" s="487"/>
      <c r="T44" s="174">
        <v>87.55</v>
      </c>
      <c r="U44" s="323">
        <f t="shared" si="1"/>
        <v>53267.680000000015</v>
      </c>
    </row>
    <row r="45" spans="1:21" s="211" customFormat="1" ht="13.5">
      <c r="A45" s="377"/>
      <c r="C45" s="378" t="s">
        <v>75</v>
      </c>
      <c r="D45" s="379"/>
      <c r="E45" s="379" t="s">
        <v>37</v>
      </c>
      <c r="F45" s="380">
        <f>SUM(F19:F44)</f>
        <v>34.95</v>
      </c>
      <c r="G45" s="381">
        <v>1756.63</v>
      </c>
      <c r="H45" s="380"/>
      <c r="I45" s="381">
        <f aca="true" t="shared" si="2" ref="I45:S45">SUM(I19:I44)</f>
        <v>61394.01</v>
      </c>
      <c r="J45" s="381">
        <f t="shared" si="2"/>
        <v>10353.23</v>
      </c>
      <c r="K45" s="381">
        <f t="shared" si="2"/>
        <v>1653.91</v>
      </c>
      <c r="L45" s="381">
        <f t="shared" si="2"/>
        <v>2278.66</v>
      </c>
      <c r="M45" s="381">
        <f t="shared" si="2"/>
        <v>720.35</v>
      </c>
      <c r="N45" s="381">
        <f t="shared" si="2"/>
        <v>8813.22</v>
      </c>
      <c r="O45" s="381">
        <f t="shared" si="2"/>
        <v>348.75</v>
      </c>
      <c r="P45" s="381">
        <f t="shared" si="2"/>
        <v>41.5</v>
      </c>
      <c r="Q45" s="381">
        <f t="shared" si="2"/>
        <v>1656</v>
      </c>
      <c r="R45" s="381">
        <f t="shared" si="2"/>
        <v>0</v>
      </c>
      <c r="S45" s="381">
        <f t="shared" si="2"/>
        <v>0</v>
      </c>
      <c r="T45" s="381">
        <f>SUM(T26:T44)</f>
        <v>228.85000000000002</v>
      </c>
      <c r="U45" s="218">
        <f>SUM(I45:T45)</f>
        <v>87488.48</v>
      </c>
    </row>
    <row r="46" spans="1:21" ht="12.75">
      <c r="A46" s="11"/>
      <c r="M46" s="220"/>
      <c r="R46" s="221"/>
      <c r="S46" s="222"/>
      <c r="U46" s="2" t="s">
        <v>37</v>
      </c>
    </row>
    <row r="47" spans="9:18" ht="12.75">
      <c r="I47" s="5" t="s">
        <v>346</v>
      </c>
      <c r="M47" s="220"/>
      <c r="R47" s="221"/>
    </row>
    <row r="48" spans="9:18" ht="12.75">
      <c r="I48" s="5" t="s">
        <v>37</v>
      </c>
      <c r="M48" s="220"/>
      <c r="R48" s="221"/>
    </row>
    <row r="49" spans="8:18" ht="12.75">
      <c r="H49" s="5"/>
      <c r="I49" s="2"/>
      <c r="L49" s="220"/>
      <c r="N49" s="3"/>
      <c r="O49" s="2"/>
      <c r="P49" s="6"/>
      <c r="Q49" s="221"/>
      <c r="R49" s="222"/>
    </row>
    <row r="50" spans="3:21" ht="18.75">
      <c r="C50" s="25" t="s">
        <v>35</v>
      </c>
      <c r="F50" s="17" t="s">
        <v>347</v>
      </c>
      <c r="J50" s="19" t="s">
        <v>78</v>
      </c>
      <c r="K50" s="1"/>
      <c r="L50" s="1"/>
      <c r="M50" s="1"/>
      <c r="N50" s="19" t="s">
        <v>79</v>
      </c>
      <c r="O50" s="1"/>
      <c r="P50" s="8"/>
      <c r="Q50" s="19" t="s">
        <v>80</v>
      </c>
      <c r="R50" s="8"/>
      <c r="S50" s="6"/>
      <c r="T50" s="17" t="s">
        <v>81</v>
      </c>
      <c r="U50" s="13"/>
    </row>
    <row r="53" ht="12.75">
      <c r="E53" s="223" t="s">
        <v>348</v>
      </c>
    </row>
    <row r="59" spans="1:35" s="2" customFormat="1" ht="12.75">
      <c r="A59" s="1"/>
      <c r="B59" s="1"/>
      <c r="C59" s="1"/>
      <c r="D59" s="1"/>
      <c r="E59" s="1"/>
      <c r="G59" s="225"/>
      <c r="H59" s="4"/>
      <c r="I59" s="5"/>
      <c r="O59" s="3"/>
      <c r="Q59" s="6"/>
      <c r="R59" s="5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1" spans="1:35" s="2" customFormat="1" ht="12.75">
      <c r="A61" s="1"/>
      <c r="B61" s="1"/>
      <c r="C61" s="1"/>
      <c r="D61" s="1"/>
      <c r="E61" s="1"/>
      <c r="G61" s="225"/>
      <c r="H61" s="4"/>
      <c r="I61" s="5"/>
      <c r="O61" s="3"/>
      <c r="Q61" s="6"/>
      <c r="R61" s="5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s="2" customFormat="1" ht="10.5">
      <c r="A62" s="1"/>
      <c r="B62" s="1"/>
      <c r="C62" s="1"/>
      <c r="D62" s="1"/>
      <c r="E62" s="1"/>
      <c r="G62" s="3"/>
      <c r="H62" s="4"/>
      <c r="I62" s="5"/>
      <c r="N62" s="34"/>
      <c r="O62" s="3"/>
      <c r="Q62" s="6"/>
      <c r="R62" s="5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4" spans="1:35" s="2" customFormat="1" ht="12.75">
      <c r="A64" s="1"/>
      <c r="B64" s="1"/>
      <c r="C64" s="1"/>
      <c r="D64" s="1"/>
      <c r="E64" s="1"/>
      <c r="F64" s="226"/>
      <c r="G64" s="3"/>
      <c r="H64" s="4"/>
      <c r="I64" s="5"/>
      <c r="O64" s="3"/>
      <c r="Q64" s="227"/>
      <c r="R64" s="228"/>
      <c r="S64" s="229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s="2" customFormat="1" ht="10.5">
      <c r="A65" s="1"/>
      <c r="B65" s="1"/>
      <c r="C65" s="1"/>
      <c r="D65" s="1"/>
      <c r="E65" s="1"/>
      <c r="G65" s="3"/>
      <c r="H65" s="4"/>
      <c r="I65" s="5"/>
      <c r="O65" s="3"/>
      <c r="Q65" s="185"/>
      <c r="R65" s="230"/>
      <c r="S65" s="34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</sheetData>
  <sheetProtection selectLockedCells="1" selectUnlockedCells="1"/>
  <mergeCells count="3">
    <mergeCell ref="S9:T9"/>
    <mergeCell ref="C18:E18"/>
    <mergeCell ref="C38:E38"/>
  </mergeCells>
  <printOptions/>
  <pageMargins left="0" right="0" top="0.7479166666666667" bottom="0.3541666666666667" header="0.5118055555555555" footer="0.5118055555555555"/>
  <pageSetup horizontalDpi="300" verticalDpi="300" orientation="landscape" paperSize="9" scale="9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I79"/>
  <sheetViews>
    <sheetView zoomScale="125" zoomScaleNormal="125" workbookViewId="0" topLeftCell="A3">
      <selection activeCell="P37" sqref="P37"/>
    </sheetView>
  </sheetViews>
  <sheetFormatPr defaultColWidth="9.33203125" defaultRowHeight="10.5"/>
  <cols>
    <col min="1" max="1" width="4.66015625" style="1" customWidth="1"/>
    <col min="2" max="2" width="0.1640625" style="1" customWidth="1"/>
    <col min="3" max="3" width="9.66015625" style="1" customWidth="1"/>
    <col min="5" max="5" width="9.83203125" style="1" customWidth="1"/>
    <col min="6" max="6" width="10.16015625" style="2" customWidth="1"/>
    <col min="7" max="7" width="11.5" style="3" customWidth="1"/>
    <col min="8" max="8" width="8" style="4" customWidth="1"/>
    <col min="9" max="9" width="11.5" style="5" customWidth="1"/>
    <col min="10" max="10" width="9.83203125" style="2" customWidth="1"/>
    <col min="11" max="11" width="11.33203125" style="2" customWidth="1"/>
    <col min="12" max="12" width="9.66015625" style="2" customWidth="1"/>
    <col min="13" max="13" width="9.16015625" style="2" customWidth="1"/>
    <col min="14" max="14" width="10.16015625" style="2" customWidth="1"/>
    <col min="15" max="15" width="10" style="3" customWidth="1"/>
    <col min="16" max="16" width="9" style="2" customWidth="1"/>
    <col min="17" max="17" width="9" style="6" customWidth="1"/>
    <col min="18" max="18" width="9" style="5" customWidth="1"/>
    <col min="19" max="19" width="10" style="2" customWidth="1"/>
    <col min="20" max="20" width="9.16015625" style="2" customWidth="1"/>
    <col min="21" max="21" width="12.83203125" style="2" customWidth="1"/>
  </cols>
  <sheetData>
    <row r="1" spans="1:35" s="12" customFormat="1" ht="10.5" hidden="1">
      <c r="A1" s="1"/>
      <c r="B1" s="1"/>
      <c r="C1" s="1"/>
      <c r="D1" s="26"/>
      <c r="E1" s="1"/>
      <c r="F1" s="2"/>
      <c r="G1" s="3"/>
      <c r="H1" s="4"/>
      <c r="I1" s="5"/>
      <c r="J1" s="2"/>
      <c r="K1" s="2"/>
      <c r="L1" s="2"/>
      <c r="M1" s="2"/>
      <c r="N1" s="2"/>
      <c r="O1" s="3"/>
      <c r="P1" s="2"/>
      <c r="Q1" s="6"/>
      <c r="R1" s="9"/>
      <c r="S1" s="2"/>
      <c r="T1" s="10"/>
      <c r="U1" s="2"/>
      <c r="V1" s="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s="12" customFormat="1" ht="18.75">
      <c r="A2" s="1"/>
      <c r="B2" s="1"/>
      <c r="C2" s="1"/>
      <c r="D2" s="26"/>
      <c r="E2" s="1"/>
      <c r="F2" s="2"/>
      <c r="G2" s="3"/>
      <c r="H2" s="4"/>
      <c r="I2" s="13" t="s">
        <v>0</v>
      </c>
      <c r="J2" s="14"/>
      <c r="K2" s="14"/>
      <c r="L2" s="2"/>
      <c r="M2" s="2"/>
      <c r="N2" s="2"/>
      <c r="O2" s="3"/>
      <c r="P2" s="2"/>
      <c r="Q2" s="6"/>
      <c r="R2" s="5"/>
      <c r="S2" s="2"/>
      <c r="T2" s="2"/>
      <c r="U2" s="2"/>
      <c r="V2" s="2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s="12" customFormat="1" ht="0.75" customHeight="1">
      <c r="A3" s="1"/>
      <c r="B3" s="1"/>
      <c r="C3" s="1"/>
      <c r="D3" s="26"/>
      <c r="E3" s="1"/>
      <c r="F3" s="2"/>
      <c r="G3" s="3"/>
      <c r="H3" s="4"/>
      <c r="I3" s="5"/>
      <c r="J3" s="15"/>
      <c r="K3" s="2"/>
      <c r="L3" s="2"/>
      <c r="M3" s="2"/>
      <c r="N3" s="2"/>
      <c r="O3" s="3"/>
      <c r="P3" s="2"/>
      <c r="Q3" s="6"/>
      <c r="R3" s="5"/>
      <c r="S3" s="2"/>
      <c r="T3" s="2"/>
      <c r="U3" s="2"/>
      <c r="V3" s="2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s="12" customFormat="1" ht="18.75">
      <c r="A4" s="1"/>
      <c r="B4" s="1"/>
      <c r="C4" s="1"/>
      <c r="D4" s="26"/>
      <c r="E4" s="1"/>
      <c r="F4" s="2"/>
      <c r="G4" s="3"/>
      <c r="H4" s="4"/>
      <c r="I4" s="16" t="s">
        <v>349</v>
      </c>
      <c r="J4" s="15"/>
      <c r="K4" s="17"/>
      <c r="L4" s="17"/>
      <c r="M4" s="18"/>
      <c r="N4" s="2"/>
      <c r="O4" s="3"/>
      <c r="P4" s="2"/>
      <c r="Q4" s="6"/>
      <c r="R4" s="5"/>
      <c r="S4" s="2"/>
      <c r="T4" s="2"/>
      <c r="U4" s="2"/>
      <c r="V4" s="2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s="12" customFormat="1" ht="10.5" hidden="1">
      <c r="A5" s="1"/>
      <c r="B5" s="1"/>
      <c r="C5" s="1"/>
      <c r="D5" s="26"/>
      <c r="E5" s="1"/>
      <c r="F5" s="2"/>
      <c r="G5" s="3"/>
      <c r="H5" s="4"/>
      <c r="I5" s="5"/>
      <c r="J5" s="2"/>
      <c r="K5" s="2"/>
      <c r="L5" s="2"/>
      <c r="M5" s="2"/>
      <c r="N5" s="2"/>
      <c r="O5" s="3"/>
      <c r="P5" s="2"/>
      <c r="Q5" s="6"/>
      <c r="R5" s="9"/>
      <c r="S5" s="10"/>
      <c r="T5" s="10"/>
      <c r="U5" s="2"/>
      <c r="V5" s="2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s="12" customFormat="1" ht="18.75">
      <c r="A6" s="1"/>
      <c r="B6" s="1"/>
      <c r="C6" s="7" t="s">
        <v>350</v>
      </c>
      <c r="D6" s="26"/>
      <c r="E6" s="26"/>
      <c r="F6" s="308"/>
      <c r="G6" s="3"/>
      <c r="H6" s="4"/>
      <c r="I6" s="5"/>
      <c r="J6" s="2"/>
      <c r="K6" s="2"/>
      <c r="L6" s="2"/>
      <c r="M6" s="2"/>
      <c r="N6" s="2"/>
      <c r="O6" s="3"/>
      <c r="P6" s="21"/>
      <c r="Q6" s="22" t="s">
        <v>3</v>
      </c>
      <c r="R6" s="5"/>
      <c r="S6" s="2"/>
      <c r="T6" s="2"/>
      <c r="U6" s="2"/>
      <c r="V6" s="2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2" customFormat="1" ht="15.75">
      <c r="A7" s="1"/>
      <c r="B7" s="1"/>
      <c r="C7" s="1"/>
      <c r="D7"/>
      <c r="E7" s="1"/>
      <c r="F7" s="2"/>
      <c r="G7" s="3"/>
      <c r="H7" s="4"/>
      <c r="I7" s="5"/>
      <c r="J7" s="2"/>
      <c r="K7" s="2"/>
      <c r="L7" s="2"/>
      <c r="M7" s="2"/>
      <c r="N7" s="18"/>
      <c r="O7" s="18"/>
      <c r="P7" s="18"/>
      <c r="Q7" s="18"/>
      <c r="R7" s="23" t="s">
        <v>4</v>
      </c>
      <c r="S7" s="24">
        <f>F57</f>
        <v>47.72</v>
      </c>
      <c r="T7" s="23"/>
      <c r="U7" s="2"/>
      <c r="V7" s="2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s="12" customFormat="1" ht="18.75">
      <c r="A8" s="1"/>
      <c r="B8" s="1"/>
      <c r="C8" s="25" t="s">
        <v>5</v>
      </c>
      <c r="D8" s="26"/>
      <c r="E8" s="1"/>
      <c r="F8" s="2"/>
      <c r="G8" s="27">
        <v>11</v>
      </c>
      <c r="H8" s="4"/>
      <c r="I8" s="5"/>
      <c r="J8" s="2"/>
      <c r="K8" s="2"/>
      <c r="L8" s="2"/>
      <c r="M8" s="2"/>
      <c r="N8" s="18"/>
      <c r="O8" s="18"/>
      <c r="P8" s="18"/>
      <c r="Q8" s="18"/>
      <c r="R8" s="23" t="s">
        <v>6</v>
      </c>
      <c r="S8" s="28">
        <v>116562.37</v>
      </c>
      <c r="T8" s="28"/>
      <c r="U8" s="29" t="s">
        <v>7</v>
      </c>
      <c r="V8" s="2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s="12" customFormat="1" ht="18.75">
      <c r="A9" s="1"/>
      <c r="B9" s="1"/>
      <c r="C9" s="25" t="s">
        <v>8</v>
      </c>
      <c r="D9" s="26"/>
      <c r="E9" s="1"/>
      <c r="F9" s="2"/>
      <c r="G9" s="27">
        <v>109</v>
      </c>
      <c r="H9" s="4"/>
      <c r="I9" s="5"/>
      <c r="J9" s="2"/>
      <c r="K9" s="2"/>
      <c r="L9" s="2"/>
      <c r="M9" s="2"/>
      <c r="N9" s="2"/>
      <c r="O9" s="3"/>
      <c r="P9" s="2"/>
      <c r="Q9" s="6"/>
      <c r="R9" s="5"/>
      <c r="S9" s="30"/>
      <c r="T9" s="2"/>
      <c r="U9" s="2"/>
      <c r="V9" s="2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s="12" customFormat="1" ht="18.75">
      <c r="A10" s="1"/>
      <c r="B10" s="1"/>
      <c r="C10" s="19" t="s">
        <v>9</v>
      </c>
      <c r="D10" s="19"/>
      <c r="E10" s="19"/>
      <c r="F10" s="2"/>
      <c r="G10" s="27">
        <v>1</v>
      </c>
      <c r="H10" s="4"/>
      <c r="I10" s="5"/>
      <c r="J10" s="2"/>
      <c r="K10" s="2"/>
      <c r="L10" s="2"/>
      <c r="M10" s="2"/>
      <c r="N10" s="31" t="s">
        <v>10</v>
      </c>
      <c r="O10" s="32"/>
      <c r="P10" s="32"/>
      <c r="Q10" s="32"/>
      <c r="R10" s="33" t="s">
        <v>351</v>
      </c>
      <c r="S10" s="23"/>
      <c r="T10" s="18"/>
      <c r="U10" s="18"/>
      <c r="V10" s="2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s="12" customFormat="1" ht="18.75">
      <c r="A11" s="1"/>
      <c r="B11" s="1"/>
      <c r="C11" s="19" t="s">
        <v>12</v>
      </c>
      <c r="D11" s="19"/>
      <c r="E11" s="1"/>
      <c r="F11" s="2"/>
      <c r="G11" s="27">
        <v>20</v>
      </c>
      <c r="H11" s="4"/>
      <c r="I11" s="5"/>
      <c r="J11" s="2"/>
      <c r="K11" s="2"/>
      <c r="L11" s="2"/>
      <c r="M11" s="2"/>
      <c r="N11" s="5"/>
      <c r="O11" s="2"/>
      <c r="P11" s="2"/>
      <c r="Q11" s="2"/>
      <c r="R11" s="2"/>
      <c r="S11" s="2"/>
      <c r="T11" s="23"/>
      <c r="U11" s="2"/>
      <c r="V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s="12" customFormat="1" ht="15" customHeight="1">
      <c r="A12" s="1"/>
      <c r="B12" s="1"/>
      <c r="C12" s="25"/>
      <c r="D12"/>
      <c r="E12" s="25" t="s">
        <v>13</v>
      </c>
      <c r="F12" s="1"/>
      <c r="G12" s="1"/>
      <c r="H12" s="2"/>
      <c r="I12" s="3"/>
      <c r="J12" s="2"/>
      <c r="K12" s="2"/>
      <c r="L12" s="2"/>
      <c r="M12" s="2"/>
      <c r="N12" s="35"/>
      <c r="O12" s="18"/>
      <c r="P12" s="18"/>
      <c r="Q12" s="18"/>
      <c r="R12" s="18"/>
      <c r="S12" s="18"/>
      <c r="T12" s="23"/>
      <c r="U12" s="2"/>
      <c r="V12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s="12" customFormat="1" ht="14.25" customHeight="1">
      <c r="A13" s="1"/>
      <c r="B13" s="1"/>
      <c r="C13" s="25"/>
      <c r="D13"/>
      <c r="E13" s="1"/>
      <c r="F13" s="2"/>
      <c r="G13" s="3"/>
      <c r="H13" s="4"/>
      <c r="I13" s="5"/>
      <c r="J13" s="2"/>
      <c r="K13" s="2"/>
      <c r="L13" s="2"/>
      <c r="M13" s="2"/>
      <c r="N13" s="2"/>
      <c r="O13" s="36" t="s">
        <v>352</v>
      </c>
      <c r="P13" s="37"/>
      <c r="Q13" s="38"/>
      <c r="R13" s="39"/>
      <c r="S13" s="36"/>
      <c r="T13" s="10"/>
      <c r="U13" s="2"/>
      <c r="V13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s="12" customFormat="1" ht="0.75" customHeight="1" hidden="1">
      <c r="A14" s="1"/>
      <c r="B14" s="1"/>
      <c r="C14" s="1"/>
      <c r="D14"/>
      <c r="E14" s="1"/>
      <c r="F14" s="2"/>
      <c r="G14" s="3"/>
      <c r="H14" s="4"/>
      <c r="I14" s="5"/>
      <c r="J14" s="2"/>
      <c r="K14" s="2"/>
      <c r="L14" s="2"/>
      <c r="M14" s="2"/>
      <c r="N14" s="2"/>
      <c r="O14" s="2"/>
      <c r="P14" s="40"/>
      <c r="Q14" s="41"/>
      <c r="R14" s="42"/>
      <c r="S14" s="2"/>
      <c r="T14" s="2"/>
      <c r="U14" s="2"/>
      <c r="V14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s="12" customFormat="1" ht="11.25" hidden="1">
      <c r="A15" s="43"/>
      <c r="B15" s="43"/>
      <c r="C15" s="43"/>
      <c r="D15" s="43"/>
      <c r="E15" s="43"/>
      <c r="F15" s="44"/>
      <c r="G15" s="45"/>
      <c r="H15" s="46"/>
      <c r="I15" s="47"/>
      <c r="J15" s="44"/>
      <c r="K15" s="44"/>
      <c r="L15" s="44"/>
      <c r="M15" s="44"/>
      <c r="N15" s="44"/>
      <c r="O15" s="45"/>
      <c r="P15" s="44"/>
      <c r="Q15" s="48"/>
      <c r="R15" s="47"/>
      <c r="S15" s="44"/>
      <c r="T15" s="44"/>
      <c r="U15" s="2"/>
      <c r="V15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s="12" customFormat="1" ht="11.25">
      <c r="A16" s="49"/>
      <c r="B16" s="11"/>
      <c r="C16" s="50"/>
      <c r="D16" s="51"/>
      <c r="E16" s="52"/>
      <c r="F16" s="53"/>
      <c r="G16" s="54"/>
      <c r="H16" s="55"/>
      <c r="I16" s="56"/>
      <c r="J16" s="312"/>
      <c r="K16" s="58"/>
      <c r="L16" s="58" t="s">
        <v>15</v>
      </c>
      <c r="M16" s="59"/>
      <c r="N16" s="60"/>
      <c r="O16" s="61"/>
      <c r="P16" s="58"/>
      <c r="Q16" s="62" t="s">
        <v>16</v>
      </c>
      <c r="R16" s="63"/>
      <c r="S16" s="64"/>
      <c r="T16" s="65"/>
      <c r="U16" s="53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21" ht="67.5" customHeight="1">
      <c r="A17" s="66" t="s">
        <v>17</v>
      </c>
      <c r="B17" s="67"/>
      <c r="C17" s="68" t="s">
        <v>18</v>
      </c>
      <c r="D17" s="68"/>
      <c r="E17" s="68"/>
      <c r="F17" s="69" t="s">
        <v>19</v>
      </c>
      <c r="G17" s="69" t="s">
        <v>20</v>
      </c>
      <c r="H17" s="70" t="s">
        <v>21</v>
      </c>
      <c r="I17" s="71" t="s">
        <v>22</v>
      </c>
      <c r="J17" s="72" t="s">
        <v>23</v>
      </c>
      <c r="K17" s="73" t="s">
        <v>24</v>
      </c>
      <c r="L17" s="73" t="s">
        <v>25</v>
      </c>
      <c r="M17" s="73" t="s">
        <v>26</v>
      </c>
      <c r="N17" s="73" t="s">
        <v>27</v>
      </c>
      <c r="O17" s="73" t="s">
        <v>28</v>
      </c>
      <c r="P17" s="73" t="s">
        <v>91</v>
      </c>
      <c r="Q17" s="74" t="s">
        <v>30</v>
      </c>
      <c r="R17" s="74" t="s">
        <v>353</v>
      </c>
      <c r="S17" s="313" t="s">
        <v>56</v>
      </c>
      <c r="T17" s="73" t="s">
        <v>271</v>
      </c>
      <c r="U17" s="69" t="s">
        <v>34</v>
      </c>
    </row>
    <row r="18" spans="1:21" ht="13.5">
      <c r="A18" s="314">
        <v>1</v>
      </c>
      <c r="C18" s="391" t="s">
        <v>35</v>
      </c>
      <c r="D18" s="315"/>
      <c r="E18" s="392"/>
      <c r="F18" s="473">
        <v>1</v>
      </c>
      <c r="G18" s="284">
        <v>2297</v>
      </c>
      <c r="H18" s="283">
        <v>13</v>
      </c>
      <c r="I18" s="286">
        <v>2297</v>
      </c>
      <c r="J18" s="394">
        <v>826.92</v>
      </c>
      <c r="K18" s="286"/>
      <c r="L18" s="286"/>
      <c r="M18" s="318">
        <v>459.4</v>
      </c>
      <c r="N18" s="285">
        <v>551.28</v>
      </c>
      <c r="O18" s="285"/>
      <c r="P18" s="286"/>
      <c r="Q18" s="287"/>
      <c r="R18" s="320"/>
      <c r="S18" s="321"/>
      <c r="T18" s="286"/>
      <c r="U18" s="323">
        <f>I18+J18+K18+L18+M18+N18+O18+P18+Q18+R18+S18+T18</f>
        <v>4134.6</v>
      </c>
    </row>
    <row r="19" spans="1:21" ht="13.5">
      <c r="A19" s="96">
        <v>2</v>
      </c>
      <c r="B19" s="97"/>
      <c r="C19" s="409" t="s">
        <v>343</v>
      </c>
      <c r="D19" s="326"/>
      <c r="E19" s="410"/>
      <c r="F19" s="243">
        <v>1</v>
      </c>
      <c r="G19" s="124">
        <v>2182.15</v>
      </c>
      <c r="H19" s="554">
        <v>-0.05</v>
      </c>
      <c r="I19" s="341">
        <v>2182.15</v>
      </c>
      <c r="J19" s="124">
        <v>654.65</v>
      </c>
      <c r="K19" s="200"/>
      <c r="L19" s="200"/>
      <c r="M19" s="200"/>
      <c r="N19" s="407">
        <v>436.42</v>
      </c>
      <c r="O19" s="200"/>
      <c r="P19" s="200"/>
      <c r="Q19" s="200"/>
      <c r="R19" s="200"/>
      <c r="S19" s="200"/>
      <c r="T19" s="200"/>
      <c r="U19" s="323">
        <f>I19+J19+K19+L19+M19+N19+O19+P19+Q19+R19+S19+T19</f>
        <v>3273.2200000000003</v>
      </c>
    </row>
    <row r="20" spans="1:21" ht="12" customHeight="1">
      <c r="A20" s="96" t="s">
        <v>37</v>
      </c>
      <c r="B20" s="97"/>
      <c r="C20" s="409" t="s">
        <v>354</v>
      </c>
      <c r="D20" s="326"/>
      <c r="E20" s="410"/>
      <c r="F20" s="242">
        <v>0.5</v>
      </c>
      <c r="G20" s="134">
        <v>2067</v>
      </c>
      <c r="H20" s="327">
        <v>-0.1</v>
      </c>
      <c r="I20" s="112">
        <v>1033.65</v>
      </c>
      <c r="J20" s="347">
        <v>310.1</v>
      </c>
      <c r="K20" s="112"/>
      <c r="L20" s="112"/>
      <c r="M20" s="330"/>
      <c r="N20" s="113">
        <v>206.72</v>
      </c>
      <c r="O20" s="113"/>
      <c r="P20" s="112"/>
      <c r="Q20" s="195"/>
      <c r="R20" s="332"/>
      <c r="S20" s="333"/>
      <c r="T20" s="112"/>
      <c r="U20" s="323">
        <f>SUM(I20:T20)</f>
        <v>1550.4700000000003</v>
      </c>
    </row>
    <row r="21" spans="1:21" ht="13.5">
      <c r="A21" s="120">
        <v>3</v>
      </c>
      <c r="B21" s="12"/>
      <c r="C21" s="402" t="s">
        <v>40</v>
      </c>
      <c r="D21" s="335"/>
      <c r="E21" s="403"/>
      <c r="F21" s="248">
        <v>0.5</v>
      </c>
      <c r="G21" s="200">
        <v>1751</v>
      </c>
      <c r="H21" s="123">
        <v>9</v>
      </c>
      <c r="I21" s="336">
        <v>875.5</v>
      </c>
      <c r="J21" s="200">
        <v>262.65</v>
      </c>
      <c r="K21" s="200"/>
      <c r="L21" s="200"/>
      <c r="M21" s="200"/>
      <c r="N21" s="337">
        <v>175.1</v>
      </c>
      <c r="O21" s="200"/>
      <c r="P21" s="200"/>
      <c r="Q21" s="200"/>
      <c r="R21" s="200"/>
      <c r="S21" s="200"/>
      <c r="T21" s="200"/>
      <c r="U21" s="323">
        <f aca="true" t="shared" si="0" ref="U21:U29">I21+J21+K21+L21+M21+N21+O21+P21+Q21+R21+S21+T21</f>
        <v>1313.25</v>
      </c>
    </row>
    <row r="22" spans="1:21" ht="13.5">
      <c r="A22" s="96" t="s">
        <v>37</v>
      </c>
      <c r="B22" s="97"/>
      <c r="C22" s="409" t="s">
        <v>40</v>
      </c>
      <c r="D22" s="326"/>
      <c r="E22" s="410"/>
      <c r="F22" s="242">
        <v>0.5</v>
      </c>
      <c r="G22" s="134">
        <v>1751</v>
      </c>
      <c r="H22" s="133">
        <v>9</v>
      </c>
      <c r="I22" s="330">
        <v>875.5</v>
      </c>
      <c r="J22" s="148"/>
      <c r="K22" s="148"/>
      <c r="L22" s="148"/>
      <c r="M22" s="148"/>
      <c r="N22" s="146">
        <v>175.1</v>
      </c>
      <c r="O22" s="148"/>
      <c r="P22" s="148"/>
      <c r="Q22" s="148"/>
      <c r="R22" s="148"/>
      <c r="S22" s="148"/>
      <c r="T22" s="148"/>
      <c r="U22" s="323">
        <f t="shared" si="0"/>
        <v>1050.6</v>
      </c>
    </row>
    <row r="23" spans="1:21" ht="13.5">
      <c r="A23" s="120">
        <v>4</v>
      </c>
      <c r="C23" s="402" t="s">
        <v>64</v>
      </c>
      <c r="D23" s="335"/>
      <c r="E23" s="403"/>
      <c r="F23" s="243">
        <v>0.25</v>
      </c>
      <c r="G23" s="124">
        <v>1558</v>
      </c>
      <c r="H23" s="123">
        <v>7</v>
      </c>
      <c r="I23" s="126">
        <v>389.5</v>
      </c>
      <c r="J23" s="340">
        <v>116.85</v>
      </c>
      <c r="K23" s="126"/>
      <c r="L23" s="126"/>
      <c r="M23" s="341"/>
      <c r="N23" s="127">
        <v>77.9</v>
      </c>
      <c r="O23" s="127"/>
      <c r="P23" s="126"/>
      <c r="Q23" s="129"/>
      <c r="R23" s="343"/>
      <c r="S23" s="336"/>
      <c r="T23" s="126"/>
      <c r="U23" s="323">
        <f t="shared" si="0"/>
        <v>584.25</v>
      </c>
    </row>
    <row r="24" spans="1:21" s="11" customFormat="1" ht="13.5">
      <c r="A24" s="120">
        <v>5</v>
      </c>
      <c r="B24" s="84"/>
      <c r="C24" s="402" t="s">
        <v>96</v>
      </c>
      <c r="D24" s="335"/>
      <c r="E24" s="403"/>
      <c r="F24" s="243">
        <v>0.5</v>
      </c>
      <c r="G24" s="124">
        <v>1660</v>
      </c>
      <c r="H24" s="123">
        <v>8</v>
      </c>
      <c r="I24" s="126">
        <v>830</v>
      </c>
      <c r="J24" s="340"/>
      <c r="K24" s="126"/>
      <c r="L24" s="126"/>
      <c r="M24" s="341"/>
      <c r="N24" s="126"/>
      <c r="O24" s="127"/>
      <c r="P24" s="126">
        <v>83</v>
      </c>
      <c r="Q24" s="129"/>
      <c r="R24" s="343"/>
      <c r="S24" s="336"/>
      <c r="T24" s="126"/>
      <c r="U24" s="323">
        <f t="shared" si="0"/>
        <v>913</v>
      </c>
    </row>
    <row r="25" spans="1:21" ht="13.5">
      <c r="A25" s="344">
        <v>6</v>
      </c>
      <c r="B25" s="159"/>
      <c r="C25" s="409" t="s">
        <v>43</v>
      </c>
      <c r="D25" s="326"/>
      <c r="E25" s="410"/>
      <c r="F25" s="474">
        <v>1.5</v>
      </c>
      <c r="G25" s="346">
        <v>1467</v>
      </c>
      <c r="H25" s="345">
        <v>6</v>
      </c>
      <c r="I25" s="112">
        <v>2200.5</v>
      </c>
      <c r="J25" s="347"/>
      <c r="K25" s="112"/>
      <c r="L25" s="112"/>
      <c r="M25" s="330"/>
      <c r="N25" s="112"/>
      <c r="O25" s="113"/>
      <c r="P25" s="112"/>
      <c r="Q25" s="195"/>
      <c r="R25" s="332"/>
      <c r="S25" s="333"/>
      <c r="T25" s="112"/>
      <c r="U25" s="323">
        <f t="shared" si="0"/>
        <v>2200.5</v>
      </c>
    </row>
    <row r="26" spans="1:21" ht="13.5">
      <c r="A26" s="120">
        <v>7</v>
      </c>
      <c r="B26" s="12"/>
      <c r="C26" s="402" t="s">
        <v>44</v>
      </c>
      <c r="D26" s="335"/>
      <c r="E26" s="403"/>
      <c r="F26" s="243">
        <v>0.5</v>
      </c>
      <c r="G26" s="124">
        <v>1413</v>
      </c>
      <c r="H26" s="123">
        <v>5</v>
      </c>
      <c r="I26" s="126">
        <v>706.5</v>
      </c>
      <c r="J26" s="340"/>
      <c r="K26" s="126" t="s">
        <v>355</v>
      </c>
      <c r="L26" s="126"/>
      <c r="M26" s="341"/>
      <c r="N26" s="126"/>
      <c r="O26" s="127"/>
      <c r="P26" s="126"/>
      <c r="Q26" s="129"/>
      <c r="R26" s="343"/>
      <c r="S26" s="336"/>
      <c r="T26" s="126"/>
      <c r="U26" s="323">
        <v>706.5</v>
      </c>
    </row>
    <row r="27" spans="1:21" ht="13.5">
      <c r="A27" s="120">
        <v>8</v>
      </c>
      <c r="B27" s="12"/>
      <c r="C27" s="402" t="s">
        <v>112</v>
      </c>
      <c r="D27" s="335"/>
      <c r="E27" s="403"/>
      <c r="F27" s="243" t="s">
        <v>37</v>
      </c>
      <c r="G27" s="124">
        <v>1413</v>
      </c>
      <c r="H27" s="123">
        <v>5</v>
      </c>
      <c r="I27" s="126"/>
      <c r="J27" s="340"/>
      <c r="K27" s="126"/>
      <c r="L27" s="126"/>
      <c r="M27" s="341"/>
      <c r="N27" s="126"/>
      <c r="O27" s="127"/>
      <c r="P27" s="126"/>
      <c r="Q27" s="129"/>
      <c r="R27" s="343"/>
      <c r="S27" s="336"/>
      <c r="T27" s="126">
        <v>141.3</v>
      </c>
      <c r="U27" s="323">
        <f t="shared" si="0"/>
        <v>141.3</v>
      </c>
    </row>
    <row r="28" spans="1:21" ht="13.5">
      <c r="A28" s="120">
        <v>9</v>
      </c>
      <c r="B28" s="12"/>
      <c r="C28" s="402" t="s">
        <v>66</v>
      </c>
      <c r="D28" s="335"/>
      <c r="E28" s="403"/>
      <c r="F28" s="243">
        <v>1</v>
      </c>
      <c r="G28" s="124">
        <v>1467</v>
      </c>
      <c r="H28" s="123">
        <v>6</v>
      </c>
      <c r="I28" s="126">
        <v>1467</v>
      </c>
      <c r="J28" s="340">
        <v>293.4</v>
      </c>
      <c r="K28" s="126"/>
      <c r="L28" s="126"/>
      <c r="M28" s="341"/>
      <c r="N28" s="126"/>
      <c r="O28" s="127"/>
      <c r="P28" s="126"/>
      <c r="Q28" s="129"/>
      <c r="R28" s="343"/>
      <c r="S28" s="336"/>
      <c r="T28" s="126"/>
      <c r="U28" s="323">
        <f t="shared" si="0"/>
        <v>1760.4</v>
      </c>
    </row>
    <row r="29" spans="1:21" ht="13.5">
      <c r="A29" s="89">
        <v>10</v>
      </c>
      <c r="B29" s="12"/>
      <c r="C29" s="397" t="s">
        <v>98</v>
      </c>
      <c r="D29" s="398"/>
      <c r="E29" s="399"/>
      <c r="F29" s="251">
        <v>2</v>
      </c>
      <c r="G29" s="110">
        <v>1413</v>
      </c>
      <c r="H29" s="109">
        <v>5</v>
      </c>
      <c r="I29" s="140">
        <v>2826</v>
      </c>
      <c r="J29" s="350"/>
      <c r="K29" s="140"/>
      <c r="L29" s="140"/>
      <c r="M29" s="325"/>
      <c r="N29" s="140"/>
      <c r="O29" s="141"/>
      <c r="P29" s="140"/>
      <c r="Q29" s="143"/>
      <c r="R29" s="351"/>
      <c r="S29" s="352"/>
      <c r="T29" s="140"/>
      <c r="U29" s="323">
        <f t="shared" si="0"/>
        <v>2826</v>
      </c>
    </row>
    <row r="30" spans="1:21" ht="13.5">
      <c r="A30" s="96" t="s">
        <v>37</v>
      </c>
      <c r="B30" s="12"/>
      <c r="C30" s="409" t="s">
        <v>178</v>
      </c>
      <c r="D30" s="326"/>
      <c r="E30" s="410"/>
      <c r="F30" s="242" t="s">
        <v>37</v>
      </c>
      <c r="G30" s="134"/>
      <c r="H30" s="133" t="s">
        <v>37</v>
      </c>
      <c r="I30" s="112"/>
      <c r="J30" s="347"/>
      <c r="K30" s="112"/>
      <c r="L30" s="112"/>
      <c r="M30" s="330"/>
      <c r="N30" s="112"/>
      <c r="O30" s="113"/>
      <c r="P30" s="112"/>
      <c r="Q30" s="195"/>
      <c r="R30" s="332"/>
      <c r="S30" s="333"/>
      <c r="T30" s="112"/>
      <c r="U30" s="323"/>
    </row>
    <row r="31" spans="1:21" ht="13.5">
      <c r="A31" s="89">
        <v>11</v>
      </c>
      <c r="B31" s="12"/>
      <c r="C31" s="397" t="s">
        <v>100</v>
      </c>
      <c r="D31" s="398"/>
      <c r="E31" s="399"/>
      <c r="F31" s="251">
        <v>5</v>
      </c>
      <c r="G31" s="110">
        <v>1383</v>
      </c>
      <c r="H31" s="109">
        <v>2</v>
      </c>
      <c r="I31" s="140">
        <v>6915</v>
      </c>
      <c r="J31" s="350"/>
      <c r="K31" s="140"/>
      <c r="L31" s="140"/>
      <c r="M31" s="325"/>
      <c r="N31" s="140"/>
      <c r="O31" s="141">
        <v>691.5</v>
      </c>
      <c r="P31" s="140"/>
      <c r="Q31" s="143"/>
      <c r="R31" s="351"/>
      <c r="S31" s="352"/>
      <c r="T31" s="140"/>
      <c r="U31" s="323">
        <f>I31+J31+K31+L31+M31+N31+O31+P31+Q31+R31+S31+T31</f>
        <v>7606.5</v>
      </c>
    </row>
    <row r="32" spans="1:21" ht="12.75" customHeight="1">
      <c r="A32" s="96" t="s">
        <v>37</v>
      </c>
      <c r="B32" s="12"/>
      <c r="C32" s="409" t="s">
        <v>101</v>
      </c>
      <c r="D32" s="326"/>
      <c r="E32" s="410"/>
      <c r="F32" s="242" t="s">
        <v>37</v>
      </c>
      <c r="G32" s="134"/>
      <c r="H32" s="133" t="s">
        <v>37</v>
      </c>
      <c r="I32" s="112"/>
      <c r="J32" s="347"/>
      <c r="K32" s="112"/>
      <c r="L32" s="112"/>
      <c r="M32" s="330"/>
      <c r="N32" s="112"/>
      <c r="O32" s="113"/>
      <c r="P32" s="112"/>
      <c r="Q32" s="195"/>
      <c r="R32" s="332"/>
      <c r="S32" s="333"/>
      <c r="T32" s="112"/>
      <c r="U32" s="323"/>
    </row>
    <row r="33" spans="1:21" ht="17.25" customHeight="1">
      <c r="A33" s="120">
        <v>12</v>
      </c>
      <c r="B33" s="12"/>
      <c r="C33" s="402" t="s">
        <v>52</v>
      </c>
      <c r="D33" s="335"/>
      <c r="E33" s="403"/>
      <c r="F33" s="242">
        <v>2</v>
      </c>
      <c r="G33" s="134">
        <v>1378</v>
      </c>
      <c r="H33" s="133">
        <v>1</v>
      </c>
      <c r="I33" s="330">
        <v>2756</v>
      </c>
      <c r="J33" s="148"/>
      <c r="K33" s="148"/>
      <c r="L33" s="148"/>
      <c r="M33" s="148"/>
      <c r="N33" s="148"/>
      <c r="O33" s="148"/>
      <c r="P33" s="148"/>
      <c r="Q33" s="148">
        <v>828</v>
      </c>
      <c r="R33" s="148"/>
      <c r="S33" s="148"/>
      <c r="T33" s="148"/>
      <c r="U33" s="323">
        <f aca="true" t="shared" si="1" ref="U33:U56">I33+J33+K33+L33+M33+N33+O33+P33+Q33+R33+S33+T33</f>
        <v>3584</v>
      </c>
    </row>
    <row r="34" spans="1:21" ht="12.75" customHeight="1">
      <c r="A34" s="120">
        <v>13</v>
      </c>
      <c r="B34" s="12"/>
      <c r="C34" s="402" t="s">
        <v>53</v>
      </c>
      <c r="D34" s="335"/>
      <c r="E34" s="403"/>
      <c r="F34" s="243">
        <v>1</v>
      </c>
      <c r="G34" s="124">
        <v>1378</v>
      </c>
      <c r="H34" s="123">
        <v>1</v>
      </c>
      <c r="I34" s="126">
        <v>1378</v>
      </c>
      <c r="J34" s="340"/>
      <c r="K34" s="126"/>
      <c r="L34" s="126"/>
      <c r="M34" s="341"/>
      <c r="N34" s="126"/>
      <c r="O34" s="127"/>
      <c r="P34" s="126"/>
      <c r="Q34" s="129"/>
      <c r="R34" s="343"/>
      <c r="S34" s="336"/>
      <c r="T34" s="126"/>
      <c r="U34" s="323">
        <f t="shared" si="1"/>
        <v>1378</v>
      </c>
    </row>
    <row r="35" spans="1:21" ht="12.75" customHeight="1">
      <c r="A35" s="11"/>
      <c r="B35" s="11"/>
      <c r="C35" s="398"/>
      <c r="D35" s="398"/>
      <c r="E35" s="398"/>
      <c r="F35" s="530"/>
      <c r="G35" s="531"/>
      <c r="H35" s="530"/>
      <c r="I35" s="34"/>
      <c r="J35" s="509"/>
      <c r="K35" s="34"/>
      <c r="L35" s="34"/>
      <c r="M35" s="297"/>
      <c r="N35" s="34"/>
      <c r="O35" s="184"/>
      <c r="P35" s="34"/>
      <c r="Q35" s="185"/>
      <c r="R35" s="298"/>
      <c r="S35" s="299"/>
      <c r="T35" s="34"/>
      <c r="U35" s="532"/>
    </row>
    <row r="36" spans="1:21" ht="12.75" customHeight="1">
      <c r="A36" s="11"/>
      <c r="B36" s="11"/>
      <c r="C36" s="398"/>
      <c r="D36" s="398"/>
      <c r="E36" s="398"/>
      <c r="F36" s="530"/>
      <c r="G36" s="531"/>
      <c r="H36" s="530"/>
      <c r="I36" s="34"/>
      <c r="J36" s="509"/>
      <c r="K36" s="34"/>
      <c r="L36" s="34"/>
      <c r="M36" s="297"/>
      <c r="N36" s="34"/>
      <c r="O36" s="184"/>
      <c r="P36" s="34"/>
      <c r="Q36" s="185"/>
      <c r="R36" s="298"/>
      <c r="S36" s="299"/>
      <c r="T36" s="34"/>
      <c r="U36" s="532"/>
    </row>
    <row r="37" spans="1:21" ht="12.75" customHeight="1">
      <c r="A37" s="11"/>
      <c r="B37" s="11"/>
      <c r="C37" s="398"/>
      <c r="D37" s="398"/>
      <c r="E37" s="398"/>
      <c r="F37" s="530"/>
      <c r="G37" s="531"/>
      <c r="H37" s="530"/>
      <c r="I37" s="34"/>
      <c r="J37" s="509"/>
      <c r="K37" s="34"/>
      <c r="L37" s="34"/>
      <c r="M37" s="297"/>
      <c r="N37" s="34"/>
      <c r="O37" s="184"/>
      <c r="P37" s="34"/>
      <c r="Q37" s="185"/>
      <c r="R37" s="298"/>
      <c r="S37" s="299"/>
      <c r="T37" s="34"/>
      <c r="U37" s="532"/>
    </row>
    <row r="38" spans="1:21" ht="12.75" customHeight="1">
      <c r="A38" s="43"/>
      <c r="B38" s="43"/>
      <c r="C38" s="365"/>
      <c r="D38" s="365"/>
      <c r="E38" s="365"/>
      <c r="F38" s="612"/>
      <c r="G38" s="613"/>
      <c r="H38" s="612"/>
      <c r="I38" s="44"/>
      <c r="J38" s="389"/>
      <c r="K38" s="44"/>
      <c r="L38" s="44"/>
      <c r="M38" s="614"/>
      <c r="N38" s="44"/>
      <c r="O38" s="45"/>
      <c r="P38" s="44"/>
      <c r="Q38" s="48"/>
      <c r="R38" s="686"/>
      <c r="S38" s="615"/>
      <c r="T38" s="44"/>
      <c r="U38" s="616"/>
    </row>
    <row r="39" spans="1:21" ht="17.25" customHeight="1">
      <c r="A39" s="291"/>
      <c r="B39" s="245"/>
      <c r="C39" s="291"/>
      <c r="D39" s="291"/>
      <c r="E39" s="291"/>
      <c r="F39" s="359"/>
      <c r="G39" s="361"/>
      <c r="H39" s="560"/>
      <c r="I39" s="561"/>
      <c r="J39" s="64"/>
      <c r="K39" s="58"/>
      <c r="L39" s="58" t="s">
        <v>15</v>
      </c>
      <c r="M39" s="59"/>
      <c r="N39" s="60"/>
      <c r="O39" s="61"/>
      <c r="P39" s="58"/>
      <c r="Q39" s="62" t="s">
        <v>16</v>
      </c>
      <c r="R39" s="63"/>
      <c r="S39" s="64"/>
      <c r="T39" s="65"/>
      <c r="U39" s="361"/>
    </row>
    <row r="40" spans="1:21" ht="53.25">
      <c r="A40" s="66" t="s">
        <v>17</v>
      </c>
      <c r="B40" s="275"/>
      <c r="C40" s="68" t="s">
        <v>18</v>
      </c>
      <c r="D40" s="68"/>
      <c r="E40" s="68"/>
      <c r="F40" s="69" t="s">
        <v>19</v>
      </c>
      <c r="G40" s="69" t="s">
        <v>20</v>
      </c>
      <c r="H40" s="70" t="s">
        <v>21</v>
      </c>
      <c r="I40" s="71" t="s">
        <v>22</v>
      </c>
      <c r="J40" s="72" t="s">
        <v>23</v>
      </c>
      <c r="K40" s="69" t="s">
        <v>24</v>
      </c>
      <c r="L40" s="69" t="s">
        <v>25</v>
      </c>
      <c r="M40" s="69" t="s">
        <v>26</v>
      </c>
      <c r="N40" s="69" t="s">
        <v>27</v>
      </c>
      <c r="O40" s="69" t="s">
        <v>28</v>
      </c>
      <c r="P40" s="69" t="s">
        <v>29</v>
      </c>
      <c r="Q40" s="71" t="s">
        <v>30</v>
      </c>
      <c r="R40" s="71" t="s">
        <v>31</v>
      </c>
      <c r="S40" s="562" t="s">
        <v>56</v>
      </c>
      <c r="T40" s="69" t="s">
        <v>271</v>
      </c>
      <c r="U40" s="191" t="s">
        <v>34</v>
      </c>
    </row>
    <row r="41" spans="1:21" ht="13.5">
      <c r="A41" s="314">
        <v>14</v>
      </c>
      <c r="B41" s="390"/>
      <c r="C41" s="391" t="s">
        <v>55</v>
      </c>
      <c r="D41" s="315"/>
      <c r="E41" s="392"/>
      <c r="F41" s="243">
        <v>1</v>
      </c>
      <c r="G41" s="124">
        <v>1393</v>
      </c>
      <c r="H41" s="123">
        <v>3</v>
      </c>
      <c r="I41" s="127">
        <v>1393</v>
      </c>
      <c r="J41" s="340"/>
      <c r="K41" s="705" t="s">
        <v>356</v>
      </c>
      <c r="L41" s="706"/>
      <c r="M41" s="707"/>
      <c r="N41" s="706"/>
      <c r="O41" s="708"/>
      <c r="P41" s="557"/>
      <c r="Q41" s="709"/>
      <c r="R41" s="710"/>
      <c r="S41" s="711"/>
      <c r="T41" s="557"/>
      <c r="U41" s="88">
        <v>1393</v>
      </c>
    </row>
    <row r="42" spans="1:21" ht="13.5">
      <c r="A42" s="96"/>
      <c r="B42" s="97"/>
      <c r="C42" s="409" t="s">
        <v>55</v>
      </c>
      <c r="D42" s="326"/>
      <c r="E42" s="410"/>
      <c r="F42" s="243">
        <v>1</v>
      </c>
      <c r="G42" s="124">
        <v>1403</v>
      </c>
      <c r="H42" s="123">
        <v>4</v>
      </c>
      <c r="I42" s="127">
        <v>1403</v>
      </c>
      <c r="J42" s="422"/>
      <c r="K42" s="126"/>
      <c r="L42" s="126"/>
      <c r="M42" s="341"/>
      <c r="N42" s="126"/>
      <c r="O42" s="127"/>
      <c r="P42" s="126"/>
      <c r="Q42" s="129"/>
      <c r="R42" s="341"/>
      <c r="S42" s="336"/>
      <c r="T42" s="126"/>
      <c r="U42" s="218">
        <f t="shared" si="1"/>
        <v>1403</v>
      </c>
    </row>
    <row r="43" spans="1:21" ht="13.5">
      <c r="A43" s="120">
        <v>15</v>
      </c>
      <c r="B43" s="12"/>
      <c r="C43" s="402" t="s">
        <v>68</v>
      </c>
      <c r="D43" s="335"/>
      <c r="E43" s="403"/>
      <c r="F43" s="243">
        <v>0.25</v>
      </c>
      <c r="G43" s="124">
        <v>1383</v>
      </c>
      <c r="H43" s="123">
        <v>2</v>
      </c>
      <c r="I43" s="127">
        <v>345.75</v>
      </c>
      <c r="J43" s="340"/>
      <c r="K43" s="126"/>
      <c r="L43" s="126"/>
      <c r="M43" s="341"/>
      <c r="N43" s="126"/>
      <c r="O43" s="127"/>
      <c r="P43" s="126"/>
      <c r="Q43" s="129"/>
      <c r="R43" s="343"/>
      <c r="S43" s="336"/>
      <c r="T43" s="126"/>
      <c r="U43" s="106">
        <f t="shared" si="1"/>
        <v>345.75</v>
      </c>
    </row>
    <row r="44" spans="1:21" ht="13.5">
      <c r="A44" s="89">
        <v>16</v>
      </c>
      <c r="B44" s="11"/>
      <c r="C44" s="402" t="s">
        <v>170</v>
      </c>
      <c r="D44" s="335"/>
      <c r="E44" s="403"/>
      <c r="F44" s="242">
        <v>2</v>
      </c>
      <c r="G44" s="134">
        <v>1378</v>
      </c>
      <c r="H44" s="133">
        <v>1</v>
      </c>
      <c r="I44" s="113">
        <v>2756</v>
      </c>
      <c r="J44" s="712"/>
      <c r="K44" s="112"/>
      <c r="L44" s="112"/>
      <c r="M44" s="330"/>
      <c r="N44" s="112"/>
      <c r="O44" s="113"/>
      <c r="P44" s="112"/>
      <c r="Q44" s="113">
        <v>828</v>
      </c>
      <c r="R44" s="332"/>
      <c r="S44" s="691"/>
      <c r="T44" s="112"/>
      <c r="U44" s="95">
        <f>SUM(I44:T44)</f>
        <v>3584</v>
      </c>
    </row>
    <row r="45" spans="1:21" s="5" customFormat="1" ht="13.5">
      <c r="A45" s="713">
        <v>17</v>
      </c>
      <c r="B45" s="714"/>
      <c r="C45" s="715" t="s">
        <v>345</v>
      </c>
      <c r="D45" s="716"/>
      <c r="E45" s="717"/>
      <c r="F45" s="718">
        <v>1.3</v>
      </c>
      <c r="G45" s="673">
        <v>1413</v>
      </c>
      <c r="H45" s="693">
        <v>5</v>
      </c>
      <c r="I45" s="695">
        <v>1836.9</v>
      </c>
      <c r="J45" s="719"/>
      <c r="K45" s="678"/>
      <c r="L45" s="678"/>
      <c r="M45" s="678"/>
      <c r="N45" s="678"/>
      <c r="O45" s="694">
        <v>211.95</v>
      </c>
      <c r="P45" s="678"/>
      <c r="Q45" s="678"/>
      <c r="R45" s="678"/>
      <c r="S45" s="720"/>
      <c r="T45" s="678"/>
      <c r="U45" s="88">
        <f t="shared" si="1"/>
        <v>2048.85</v>
      </c>
    </row>
    <row r="46" spans="1:21" ht="13.5">
      <c r="A46" s="668">
        <v>18</v>
      </c>
      <c r="B46" s="669"/>
      <c r="C46" s="721" t="s">
        <v>59</v>
      </c>
      <c r="D46" s="671"/>
      <c r="E46" s="722"/>
      <c r="F46" s="718">
        <v>0.5</v>
      </c>
      <c r="G46" s="673">
        <v>1751</v>
      </c>
      <c r="H46" s="674">
        <v>9</v>
      </c>
      <c r="I46" s="695">
        <v>875.5</v>
      </c>
      <c r="J46" s="696">
        <v>262.65</v>
      </c>
      <c r="K46" s="677"/>
      <c r="L46" s="677"/>
      <c r="M46" s="677"/>
      <c r="N46" s="694">
        <v>175.1</v>
      </c>
      <c r="O46" s="677"/>
      <c r="P46" s="677"/>
      <c r="Q46" s="678"/>
      <c r="R46" s="678"/>
      <c r="S46" s="679"/>
      <c r="T46" s="677"/>
      <c r="U46" s="88">
        <f t="shared" si="1"/>
        <v>1313.25</v>
      </c>
    </row>
    <row r="47" spans="1:21" ht="12.75">
      <c r="A47" s="158">
        <v>19</v>
      </c>
      <c r="B47" s="159"/>
      <c r="C47" s="723" t="s">
        <v>246</v>
      </c>
      <c r="D47" s="568"/>
      <c r="E47" s="724"/>
      <c r="F47" s="725">
        <v>0.5</v>
      </c>
      <c r="G47" s="657">
        <v>1393</v>
      </c>
      <c r="H47" s="571">
        <v>3</v>
      </c>
      <c r="I47" s="572">
        <v>696.5</v>
      </c>
      <c r="J47" s="234"/>
      <c r="K47" s="232"/>
      <c r="L47" s="232"/>
      <c r="M47" s="232"/>
      <c r="N47" s="232"/>
      <c r="O47" s="232"/>
      <c r="P47" s="232"/>
      <c r="Q47" s="574"/>
      <c r="R47" s="574"/>
      <c r="S47" s="575"/>
      <c r="T47" s="232"/>
      <c r="U47" s="88">
        <f t="shared" si="1"/>
        <v>696.5</v>
      </c>
    </row>
    <row r="48" spans="1:21" ht="13.5">
      <c r="A48" s="668"/>
      <c r="B48" s="669"/>
      <c r="C48" s="721" t="s">
        <v>357</v>
      </c>
      <c r="D48" s="671"/>
      <c r="E48" s="722"/>
      <c r="F48" s="726"/>
      <c r="G48" s="677"/>
      <c r="H48" s="727"/>
      <c r="I48" s="728"/>
      <c r="J48" s="726"/>
      <c r="K48" s="677"/>
      <c r="L48" s="677"/>
      <c r="M48" s="677"/>
      <c r="N48" s="677"/>
      <c r="O48" s="677"/>
      <c r="P48" s="677"/>
      <c r="Q48" s="678"/>
      <c r="R48" s="678"/>
      <c r="S48" s="679"/>
      <c r="T48" s="677"/>
      <c r="U48" s="106"/>
    </row>
    <row r="49" spans="1:21" ht="13.5">
      <c r="A49" s="120">
        <v>20</v>
      </c>
      <c r="B49" s="12"/>
      <c r="C49" s="729" t="s">
        <v>358</v>
      </c>
      <c r="D49" s="335"/>
      <c r="E49" s="403"/>
      <c r="F49" s="243">
        <v>1</v>
      </c>
      <c r="G49" s="124">
        <v>1378</v>
      </c>
      <c r="H49" s="123">
        <v>1</v>
      </c>
      <c r="I49" s="127">
        <v>1378</v>
      </c>
      <c r="J49" s="340"/>
      <c r="K49" s="126"/>
      <c r="L49" s="126"/>
      <c r="M49" s="341"/>
      <c r="N49" s="126"/>
      <c r="O49" s="127"/>
      <c r="P49" s="126"/>
      <c r="Q49" s="129"/>
      <c r="R49" s="343"/>
      <c r="S49" s="336"/>
      <c r="T49" s="126"/>
      <c r="U49" s="334">
        <f t="shared" si="1"/>
        <v>1378</v>
      </c>
    </row>
    <row r="50" spans="1:21" ht="13.5">
      <c r="A50" s="12">
        <v>21</v>
      </c>
      <c r="B50" s="12"/>
      <c r="C50" s="402" t="s">
        <v>70</v>
      </c>
      <c r="D50" s="335"/>
      <c r="E50" s="403"/>
      <c r="F50" s="243">
        <v>1</v>
      </c>
      <c r="G50" s="124">
        <v>1751</v>
      </c>
      <c r="H50" s="123">
        <v>9</v>
      </c>
      <c r="I50" s="127">
        <v>1751</v>
      </c>
      <c r="J50" s="340">
        <v>350.2</v>
      </c>
      <c r="K50" s="126"/>
      <c r="L50" s="126"/>
      <c r="M50" s="341"/>
      <c r="N50" s="126">
        <v>350.2</v>
      </c>
      <c r="O50" s="127"/>
      <c r="P50" s="126"/>
      <c r="Q50" s="129"/>
      <c r="R50" s="343"/>
      <c r="S50" s="336"/>
      <c r="T50" s="126"/>
      <c r="U50" s="88">
        <f t="shared" si="1"/>
        <v>2451.3999999999996</v>
      </c>
    </row>
    <row r="51" spans="1:21" ht="13.5">
      <c r="A51" s="96"/>
      <c r="B51" s="97"/>
      <c r="C51" s="409" t="s">
        <v>70</v>
      </c>
      <c r="D51" s="326"/>
      <c r="E51" s="410"/>
      <c r="F51" s="242">
        <v>0.8</v>
      </c>
      <c r="G51" s="134">
        <v>1751</v>
      </c>
      <c r="H51" s="133">
        <v>9</v>
      </c>
      <c r="I51" s="113">
        <v>1400.8</v>
      </c>
      <c r="J51" s="347">
        <v>420.24</v>
      </c>
      <c r="K51" s="112"/>
      <c r="L51" s="112"/>
      <c r="M51" s="330"/>
      <c r="N51" s="112">
        <v>280.16</v>
      </c>
      <c r="O51" s="113"/>
      <c r="P51" s="112"/>
      <c r="Q51" s="195"/>
      <c r="R51" s="332"/>
      <c r="S51" s="333"/>
      <c r="T51" s="112"/>
      <c r="U51" s="323">
        <f t="shared" si="1"/>
        <v>2101.2</v>
      </c>
    </row>
    <row r="52" spans="1:21" ht="13.5">
      <c r="A52" s="120">
        <v>22</v>
      </c>
      <c r="B52" s="12"/>
      <c r="C52" s="402" t="s">
        <v>57</v>
      </c>
      <c r="D52" s="335"/>
      <c r="E52" s="403"/>
      <c r="F52" s="248">
        <v>1</v>
      </c>
      <c r="G52" s="200">
        <v>1378</v>
      </c>
      <c r="H52" s="199">
        <v>1</v>
      </c>
      <c r="I52" s="127">
        <v>1378</v>
      </c>
      <c r="J52" s="340"/>
      <c r="K52" s="126"/>
      <c r="L52" s="126"/>
      <c r="M52" s="341"/>
      <c r="N52" s="126"/>
      <c r="O52" s="127">
        <v>137.8</v>
      </c>
      <c r="P52" s="126"/>
      <c r="Q52" s="129"/>
      <c r="R52" s="343"/>
      <c r="S52" s="336"/>
      <c r="T52" s="126"/>
      <c r="U52" s="323">
        <f t="shared" si="1"/>
        <v>1515.8</v>
      </c>
    </row>
    <row r="53" spans="1:21" ht="13.5">
      <c r="A53" s="83">
        <v>23</v>
      </c>
      <c r="B53" s="84"/>
      <c r="C53" s="419" t="s">
        <v>58</v>
      </c>
      <c r="D53" s="354"/>
      <c r="E53" s="420"/>
      <c r="F53" s="246">
        <v>0.5</v>
      </c>
      <c r="G53" s="92">
        <v>1751</v>
      </c>
      <c r="H53" s="247">
        <v>9</v>
      </c>
      <c r="I53" s="141">
        <v>875.5</v>
      </c>
      <c r="J53" s="350">
        <v>87.55</v>
      </c>
      <c r="K53" s="140"/>
      <c r="L53" s="140"/>
      <c r="M53" s="325"/>
      <c r="N53" s="140">
        <v>175.1</v>
      </c>
      <c r="O53" s="141"/>
      <c r="P53" s="140"/>
      <c r="Q53" s="143"/>
      <c r="R53" s="351"/>
      <c r="S53" s="352"/>
      <c r="T53" s="140"/>
      <c r="U53" s="88">
        <f t="shared" si="1"/>
        <v>1138.1499999999999</v>
      </c>
    </row>
    <row r="54" spans="1:21" ht="12.75">
      <c r="A54" s="49">
        <v>24</v>
      </c>
      <c r="B54" s="51"/>
      <c r="C54" s="600" t="s">
        <v>72</v>
      </c>
      <c r="D54" s="593"/>
      <c r="E54" s="594"/>
      <c r="F54" s="730"/>
      <c r="G54" s="603"/>
      <c r="H54" s="628"/>
      <c r="I54" s="54"/>
      <c r="J54" s="386"/>
      <c r="K54" s="53"/>
      <c r="L54" s="53"/>
      <c r="M54" s="597"/>
      <c r="N54" s="53"/>
      <c r="O54" s="54"/>
      <c r="P54" s="53"/>
      <c r="Q54" s="81"/>
      <c r="R54" s="598"/>
      <c r="S54" s="599"/>
      <c r="T54" s="53"/>
      <c r="U54" s="88"/>
    </row>
    <row r="55" spans="1:21" ht="13.5">
      <c r="A55" s="204"/>
      <c r="B55" s="43"/>
      <c r="C55" s="604" t="s">
        <v>73</v>
      </c>
      <c r="D55" s="365"/>
      <c r="E55" s="605"/>
      <c r="F55" s="489">
        <v>0.5</v>
      </c>
      <c r="G55" s="240">
        <v>1467</v>
      </c>
      <c r="H55" s="207">
        <v>6</v>
      </c>
      <c r="I55" s="103">
        <v>733.5</v>
      </c>
      <c r="J55" s="367"/>
      <c r="K55" s="102"/>
      <c r="L55" s="102"/>
      <c r="M55" s="368"/>
      <c r="N55" s="102"/>
      <c r="O55" s="103"/>
      <c r="P55" s="102"/>
      <c r="Q55" s="104"/>
      <c r="R55" s="369"/>
      <c r="S55" s="370"/>
      <c r="T55" s="102"/>
      <c r="U55" s="106">
        <v>733.5</v>
      </c>
    </row>
    <row r="56" spans="1:21" ht="13.5">
      <c r="A56" s="204">
        <v>24</v>
      </c>
      <c r="B56" s="11"/>
      <c r="C56" s="604" t="s">
        <v>74</v>
      </c>
      <c r="D56" s="365"/>
      <c r="E56" s="605"/>
      <c r="F56" s="489">
        <v>19.12</v>
      </c>
      <c r="G56" s="240">
        <v>1933.01</v>
      </c>
      <c r="H56" s="207"/>
      <c r="I56" s="103">
        <v>36959.04</v>
      </c>
      <c r="J56" s="367">
        <v>9312.63</v>
      </c>
      <c r="K56" s="102">
        <v>2334.01</v>
      </c>
      <c r="L56" s="102">
        <v>3473.86</v>
      </c>
      <c r="M56" s="368">
        <v>1389.88</v>
      </c>
      <c r="N56" s="102">
        <v>7669.86</v>
      </c>
      <c r="O56" s="103"/>
      <c r="P56" s="102"/>
      <c r="Q56" s="103"/>
      <c r="R56" s="369"/>
      <c r="S56" s="370"/>
      <c r="T56" s="102">
        <v>2298.1</v>
      </c>
      <c r="U56" s="95">
        <f t="shared" si="1"/>
        <v>63437.38</v>
      </c>
    </row>
    <row r="57" spans="1:21" ht="13.5">
      <c r="A57" s="377" t="s">
        <v>37</v>
      </c>
      <c r="B57" s="211"/>
      <c r="C57" s="429" t="s">
        <v>75</v>
      </c>
      <c r="D57" s="379"/>
      <c r="E57" s="430" t="s">
        <v>37</v>
      </c>
      <c r="F57" s="731">
        <f>SUM(F18:F56)</f>
        <v>47.72</v>
      </c>
      <c r="G57" s="381">
        <v>1688.4</v>
      </c>
      <c r="H57" s="380"/>
      <c r="I57" s="106">
        <f>SUM(I18:I56)</f>
        <v>80514.79000000001</v>
      </c>
      <c r="J57" s="381">
        <f>SUM(J18:J56)</f>
        <v>12897.839999999998</v>
      </c>
      <c r="K57" s="381">
        <f>SUM(K56)</f>
        <v>2334.01</v>
      </c>
      <c r="L57" s="381">
        <f>SUM(L56)</f>
        <v>3473.86</v>
      </c>
      <c r="M57" s="381">
        <f>SUM(M18:M56)</f>
        <v>1849.2800000000002</v>
      </c>
      <c r="N57" s="381">
        <f>SUM(N18:N56)</f>
        <v>10272.94</v>
      </c>
      <c r="O57" s="381">
        <f>SUM(O18:O52)</f>
        <v>1041.25</v>
      </c>
      <c r="P57" s="381">
        <f>SUM(P18:P52)</f>
        <v>83</v>
      </c>
      <c r="Q57" s="381">
        <f>SUM(Q18:Q52)</f>
        <v>1656</v>
      </c>
      <c r="R57" s="381">
        <f>SUM(R18:R52)</f>
        <v>0</v>
      </c>
      <c r="S57" s="381">
        <f>SUM(S18:S52)</f>
        <v>0</v>
      </c>
      <c r="T57" s="381">
        <f>SUM(T27:T56)</f>
        <v>2439.4</v>
      </c>
      <c r="U57" s="218">
        <f>SUM(I57:T57)</f>
        <v>116562.37000000001</v>
      </c>
    </row>
    <row r="58" spans="1:19" ht="12.75">
      <c r="A58" s="11"/>
      <c r="C58" s="432"/>
      <c r="M58" s="220"/>
      <c r="R58" s="221"/>
      <c r="S58" s="222"/>
    </row>
    <row r="59" spans="1:21" s="211" customFormat="1" ht="12.75">
      <c r="A59" s="1"/>
      <c r="B59" s="1"/>
      <c r="C59" s="11"/>
      <c r="D59" s="1"/>
      <c r="E59" s="1"/>
      <c r="F59" s="2"/>
      <c r="G59" s="3"/>
      <c r="H59" s="4"/>
      <c r="I59" s="5"/>
      <c r="J59" s="2"/>
      <c r="K59" s="2"/>
      <c r="L59" s="2"/>
      <c r="M59" s="220"/>
      <c r="N59" s="2"/>
      <c r="O59" s="3"/>
      <c r="P59" s="2"/>
      <c r="Q59" s="6"/>
      <c r="R59" s="221"/>
      <c r="S59" s="2"/>
      <c r="T59" s="2"/>
      <c r="U59" s="2"/>
    </row>
    <row r="60" spans="13:19" ht="12.75">
      <c r="M60" s="220"/>
      <c r="N60" s="2" t="s">
        <v>359</v>
      </c>
      <c r="R60" s="221"/>
      <c r="S60" s="2" t="s">
        <v>229</v>
      </c>
    </row>
    <row r="61" spans="8:18" ht="12.75">
      <c r="H61" s="5"/>
      <c r="I61" s="2"/>
      <c r="L61" s="220"/>
      <c r="N61" s="3"/>
      <c r="O61" s="2"/>
      <c r="P61" s="6"/>
      <c r="Q61" s="221"/>
      <c r="R61" s="222"/>
    </row>
    <row r="62" spans="3:21" ht="18.75">
      <c r="C62" s="25" t="s">
        <v>35</v>
      </c>
      <c r="F62" s="17" t="s">
        <v>360</v>
      </c>
      <c r="J62" s="19" t="s">
        <v>78</v>
      </c>
      <c r="K62" s="1"/>
      <c r="L62" s="1"/>
      <c r="M62" s="1"/>
      <c r="N62" s="19" t="s">
        <v>211</v>
      </c>
      <c r="O62" s="1"/>
      <c r="P62" s="8"/>
      <c r="Q62" s="19" t="s">
        <v>80</v>
      </c>
      <c r="R62" s="8"/>
      <c r="S62" s="6"/>
      <c r="T62" s="17" t="s">
        <v>81</v>
      </c>
      <c r="U62" s="13"/>
    </row>
    <row r="63" ht="18.75">
      <c r="C63" s="7"/>
    </row>
    <row r="64" ht="12.75">
      <c r="E64" s="223" t="s">
        <v>212</v>
      </c>
    </row>
    <row r="66" ht="10.5">
      <c r="K66" s="2" t="s">
        <v>37</v>
      </c>
    </row>
    <row r="71" ht="12.75">
      <c r="G71" s="225"/>
    </row>
    <row r="73" spans="1:35" s="2" customFormat="1" ht="12.75">
      <c r="A73" s="1"/>
      <c r="B73" s="1"/>
      <c r="C73" s="1"/>
      <c r="D73" s="1"/>
      <c r="E73" s="1"/>
      <c r="G73" s="225"/>
      <c r="H73" s="4"/>
      <c r="I73" s="5"/>
      <c r="O73" s="3"/>
      <c r="Q73" s="6"/>
      <c r="R73" s="5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ht="10.5">
      <c r="N74" s="34"/>
    </row>
    <row r="75" spans="1:35" s="2" customFormat="1" ht="10.5">
      <c r="A75" s="1"/>
      <c r="B75" s="1"/>
      <c r="C75" s="1"/>
      <c r="D75" s="1"/>
      <c r="E75" s="1"/>
      <c r="G75" s="3"/>
      <c r="H75" s="4"/>
      <c r="I75" s="5"/>
      <c r="O75" s="3"/>
      <c r="Q75" s="6"/>
      <c r="R75" s="5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s="2" customFormat="1" ht="12.75">
      <c r="A76" s="1"/>
      <c r="B76" s="1"/>
      <c r="C76" s="1"/>
      <c r="D76" s="1"/>
      <c r="E76" s="1"/>
      <c r="F76" s="226"/>
      <c r="G76" s="3"/>
      <c r="H76" s="4"/>
      <c r="I76" s="5"/>
      <c r="O76" s="3"/>
      <c r="Q76" s="227"/>
      <c r="R76" s="228"/>
      <c r="S76" s="229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7:19" ht="10.5">
      <c r="Q77" s="185"/>
      <c r="R77" s="230"/>
      <c r="S77" s="34"/>
    </row>
    <row r="78" spans="1:35" s="2" customFormat="1" ht="10.5">
      <c r="A78" s="1"/>
      <c r="B78" s="1"/>
      <c r="C78" s="1"/>
      <c r="D78" s="1"/>
      <c r="E78" s="1"/>
      <c r="G78" s="3"/>
      <c r="H78" s="4"/>
      <c r="I78" s="5"/>
      <c r="O78" s="3"/>
      <c r="Q78" s="6"/>
      <c r="R78" s="5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s="2" customFormat="1" ht="10.5">
      <c r="A79" s="1"/>
      <c r="B79" s="1"/>
      <c r="C79" s="1"/>
      <c r="D79" s="1"/>
      <c r="E79" s="1"/>
      <c r="G79" s="3"/>
      <c r="H79" s="4"/>
      <c r="I79" s="5"/>
      <c r="O79" s="3"/>
      <c r="Q79" s="6"/>
      <c r="R79" s="5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</sheetData>
  <sheetProtection selectLockedCells="1" selectUnlockedCells="1"/>
  <mergeCells count="3">
    <mergeCell ref="S8:T8"/>
    <mergeCell ref="C17:E17"/>
    <mergeCell ref="C40:E40"/>
  </mergeCells>
  <printOptions/>
  <pageMargins left="0" right="0" top="0.7479166666666667" bottom="0.3541666666666667" header="0.5118055555555555" footer="0.5118055555555555"/>
  <pageSetup horizontalDpi="300" verticalDpi="300" orientation="landscape" paperSize="9" scale="9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I53"/>
  <sheetViews>
    <sheetView zoomScale="125" zoomScaleNormal="125" workbookViewId="0" topLeftCell="A1">
      <selection activeCell="M37" sqref="M37"/>
    </sheetView>
  </sheetViews>
  <sheetFormatPr defaultColWidth="9.33203125" defaultRowHeight="10.5"/>
  <cols>
    <col min="1" max="1" width="4.66015625" style="1" customWidth="1"/>
    <col min="2" max="2" width="0.1640625" style="1" customWidth="1"/>
    <col min="5" max="5" width="9.83203125" style="1" customWidth="1"/>
    <col min="6" max="6" width="10.16015625" style="2" customWidth="1"/>
    <col min="7" max="7" width="11.5" style="3" customWidth="1"/>
    <col min="8" max="8" width="8" style="4" customWidth="1"/>
    <col min="9" max="9" width="13.16015625" style="5" customWidth="1"/>
    <col min="10" max="10" width="9.83203125" style="2" customWidth="1"/>
    <col min="11" max="11" width="11.33203125" style="2" customWidth="1"/>
    <col min="12" max="12" width="9.5" style="2" customWidth="1"/>
    <col min="13" max="13" width="9.16015625" style="2" customWidth="1"/>
    <col min="14" max="14" width="10.16015625" style="2" customWidth="1"/>
    <col min="15" max="15" width="10" style="3" customWidth="1"/>
    <col min="16" max="16" width="9" style="2" customWidth="1"/>
    <col min="17" max="17" width="9" style="6" customWidth="1"/>
    <col min="18" max="18" width="9.66015625" style="5" customWidth="1"/>
    <col min="19" max="19" width="8" style="2" customWidth="1"/>
    <col min="20" max="20" width="9.16015625" style="2" customWidth="1"/>
    <col min="21" max="21" width="12.83203125" style="2" customWidth="1"/>
  </cols>
  <sheetData>
    <row r="1" spans="1:35" s="12" customFormat="1" ht="10.5">
      <c r="A1" s="1"/>
      <c r="B1" s="1"/>
      <c r="C1" s="7"/>
      <c r="D1" s="26"/>
      <c r="E1" s="1"/>
      <c r="F1" s="2"/>
      <c r="G1" s="3"/>
      <c r="H1" s="4"/>
      <c r="I1" s="5"/>
      <c r="J1" s="2"/>
      <c r="K1" s="2"/>
      <c r="L1" s="2"/>
      <c r="M1" s="2"/>
      <c r="N1" s="2"/>
      <c r="O1" s="3"/>
      <c r="P1" s="2"/>
      <c r="Q1" s="6"/>
      <c r="R1" s="9"/>
      <c r="S1" s="2"/>
      <c r="T1" s="10"/>
      <c r="U1" s="2"/>
      <c r="V1" s="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s="12" customFormat="1" ht="18.75">
      <c r="A2" s="1"/>
      <c r="B2" s="1"/>
      <c r="C2" s="7"/>
      <c r="D2" s="26"/>
      <c r="E2" s="1"/>
      <c r="F2" s="2"/>
      <c r="G2" s="3"/>
      <c r="H2" s="4"/>
      <c r="I2" s="13" t="s">
        <v>0</v>
      </c>
      <c r="J2" s="14"/>
      <c r="K2" s="14"/>
      <c r="L2" s="2"/>
      <c r="M2" s="2"/>
      <c r="N2" s="2"/>
      <c r="O2" s="3"/>
      <c r="P2" s="2"/>
      <c r="Q2" s="6"/>
      <c r="R2" s="5"/>
      <c r="S2" s="2"/>
      <c r="T2" s="2"/>
      <c r="U2" s="2"/>
      <c r="V2" s="2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s="12" customFormat="1" ht="0.75" customHeight="1">
      <c r="A3" s="1"/>
      <c r="B3" s="1"/>
      <c r="C3" s="7"/>
      <c r="D3" s="26"/>
      <c r="E3" s="1"/>
      <c r="F3" s="2"/>
      <c r="G3" s="3"/>
      <c r="H3" s="4"/>
      <c r="I3" s="5"/>
      <c r="J3" s="15"/>
      <c r="K3" s="2"/>
      <c r="L3" s="2"/>
      <c r="M3" s="2"/>
      <c r="N3" s="2"/>
      <c r="O3" s="3"/>
      <c r="P3" s="2"/>
      <c r="Q3" s="6"/>
      <c r="R3" s="5"/>
      <c r="S3" s="2"/>
      <c r="T3" s="2"/>
      <c r="U3" s="2"/>
      <c r="V3" s="2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s="12" customFormat="1" ht="18.75">
      <c r="A4" s="1"/>
      <c r="B4" s="1"/>
      <c r="C4" s="7"/>
      <c r="D4" s="26"/>
      <c r="E4" s="1"/>
      <c r="F4" s="2"/>
      <c r="G4" s="3"/>
      <c r="H4" s="4"/>
      <c r="I4" s="16" t="s">
        <v>361</v>
      </c>
      <c r="J4" s="15"/>
      <c r="K4" s="17"/>
      <c r="L4" s="17"/>
      <c r="M4" s="18"/>
      <c r="N4" s="2"/>
      <c r="O4" s="3"/>
      <c r="P4" s="2"/>
      <c r="Q4" s="6"/>
      <c r="R4" s="5"/>
      <c r="S4" s="2"/>
      <c r="T4" s="2"/>
      <c r="U4" s="2"/>
      <c r="V4" s="2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s="12" customFormat="1" ht="10.5">
      <c r="A5" s="1"/>
      <c r="B5" s="1"/>
      <c r="C5" s="7"/>
      <c r="D5" s="26"/>
      <c r="E5" s="1"/>
      <c r="F5" s="2"/>
      <c r="G5" s="3"/>
      <c r="H5" s="4"/>
      <c r="I5" s="5"/>
      <c r="J5" s="2"/>
      <c r="K5" s="2"/>
      <c r="L5" s="2"/>
      <c r="M5" s="2"/>
      <c r="N5" s="2"/>
      <c r="O5" s="3"/>
      <c r="P5" s="2"/>
      <c r="Q5" s="6"/>
      <c r="R5" s="5"/>
      <c r="S5" s="2"/>
      <c r="T5" s="2"/>
      <c r="U5" s="2"/>
      <c r="V5" s="2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s="12" customFormat="1" ht="10.5">
      <c r="A6" s="1"/>
      <c r="B6" s="1"/>
      <c r="C6" s="7"/>
      <c r="D6" s="26"/>
      <c r="E6" s="1"/>
      <c r="F6" s="2"/>
      <c r="G6" s="3"/>
      <c r="H6" s="4"/>
      <c r="I6" s="5"/>
      <c r="J6" s="2"/>
      <c r="K6" s="2"/>
      <c r="L6" s="2"/>
      <c r="M6" s="2"/>
      <c r="N6" s="2"/>
      <c r="O6" s="3"/>
      <c r="P6" s="2"/>
      <c r="Q6" s="6"/>
      <c r="R6" s="9"/>
      <c r="S6" s="10"/>
      <c r="T6" s="10"/>
      <c r="U6" s="2"/>
      <c r="V6" s="2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2" customFormat="1" ht="18.75">
      <c r="A7" s="1"/>
      <c r="B7" s="1"/>
      <c r="C7" s="7" t="s">
        <v>362</v>
      </c>
      <c r="D7" s="26"/>
      <c r="E7" s="26"/>
      <c r="F7" s="308"/>
      <c r="G7" s="3"/>
      <c r="H7" s="4"/>
      <c r="I7" s="5"/>
      <c r="J7" s="2"/>
      <c r="K7" s="2"/>
      <c r="L7" s="2"/>
      <c r="M7" s="2"/>
      <c r="N7" s="2"/>
      <c r="O7" s="3"/>
      <c r="P7" s="21"/>
      <c r="Q7" s="22" t="s">
        <v>3</v>
      </c>
      <c r="R7" s="5"/>
      <c r="S7" s="2"/>
      <c r="T7" s="2"/>
      <c r="U7" s="2"/>
      <c r="V7" s="2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s="12" customFormat="1" ht="15.75">
      <c r="A8" s="1"/>
      <c r="B8" s="1"/>
      <c r="C8"/>
      <c r="D8"/>
      <c r="E8" s="1"/>
      <c r="F8" s="2"/>
      <c r="G8" s="3"/>
      <c r="H8" s="4"/>
      <c r="I8" s="5"/>
      <c r="J8" s="2"/>
      <c r="K8" s="2"/>
      <c r="L8" s="2"/>
      <c r="M8" s="2"/>
      <c r="N8" s="18"/>
      <c r="O8" s="18"/>
      <c r="P8" s="18"/>
      <c r="Q8" s="18"/>
      <c r="R8" s="23" t="s">
        <v>4</v>
      </c>
      <c r="S8" s="24">
        <f>F33</f>
        <v>25.95</v>
      </c>
      <c r="T8" s="23"/>
      <c r="U8" s="2"/>
      <c r="V8" s="2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s="12" customFormat="1" ht="18.75">
      <c r="A9" s="1"/>
      <c r="B9" s="1"/>
      <c r="C9" s="25"/>
      <c r="D9" s="26"/>
      <c r="E9" s="1"/>
      <c r="F9" s="2"/>
      <c r="G9" s="27"/>
      <c r="H9" s="4"/>
      <c r="I9" s="5"/>
      <c r="J9" s="2"/>
      <c r="K9" s="2"/>
      <c r="L9" s="2"/>
      <c r="M9" s="2"/>
      <c r="N9" s="18"/>
      <c r="O9" s="18"/>
      <c r="P9" s="18"/>
      <c r="Q9" s="18"/>
      <c r="R9" s="23" t="s">
        <v>6</v>
      </c>
      <c r="S9" s="28">
        <f>U33</f>
        <v>60181.83</v>
      </c>
      <c r="T9" s="28"/>
      <c r="U9" s="29" t="s">
        <v>7</v>
      </c>
      <c r="V9" s="2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s="12" customFormat="1" ht="0.75" customHeight="1">
      <c r="A10" s="1"/>
      <c r="B10" s="1"/>
      <c r="C10" s="25"/>
      <c r="D10" s="26"/>
      <c r="E10" s="1"/>
      <c r="F10" s="2"/>
      <c r="G10" s="27"/>
      <c r="H10" s="4"/>
      <c r="I10" s="5"/>
      <c r="J10" s="2"/>
      <c r="K10" s="2"/>
      <c r="L10" s="2"/>
      <c r="M10" s="2"/>
      <c r="N10" s="2"/>
      <c r="O10" s="3"/>
      <c r="P10" s="2"/>
      <c r="Q10" s="6"/>
      <c r="R10" s="5"/>
      <c r="S10" s="30"/>
      <c r="T10" s="2"/>
      <c r="U10" s="2"/>
      <c r="V10" s="2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s="12" customFormat="1" ht="18.75">
      <c r="A11" s="1"/>
      <c r="B11" s="1"/>
      <c r="C11" s="19"/>
      <c r="D11" s="19"/>
      <c r="E11" s="19"/>
      <c r="F11" s="2"/>
      <c r="G11" s="27"/>
      <c r="H11" s="4"/>
      <c r="I11" s="5"/>
      <c r="J11" s="2"/>
      <c r="K11" s="2"/>
      <c r="L11" s="2"/>
      <c r="M11" s="2"/>
      <c r="N11" s="31" t="s">
        <v>87</v>
      </c>
      <c r="O11" s="32"/>
      <c r="P11" s="32"/>
      <c r="Q11" s="32"/>
      <c r="R11" s="32"/>
      <c r="S11" s="732"/>
      <c r="T11" s="33" t="s">
        <v>88</v>
      </c>
      <c r="U11" s="18"/>
      <c r="V11" s="2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s="12" customFormat="1" ht="1.5" customHeight="1">
      <c r="A12" s="1"/>
      <c r="B12" s="1"/>
      <c r="C12" s="19"/>
      <c r="D12" s="19"/>
      <c r="E12" s="1"/>
      <c r="F12" s="2"/>
      <c r="G12" s="27"/>
      <c r="H12" s="4"/>
      <c r="I12" s="5"/>
      <c r="J12" s="2"/>
      <c r="K12" s="2"/>
      <c r="L12" s="2"/>
      <c r="M12" s="2"/>
      <c r="N12" s="5"/>
      <c r="O12" s="2"/>
      <c r="P12" s="2"/>
      <c r="Q12" s="2"/>
      <c r="R12" s="2"/>
      <c r="S12" s="2"/>
      <c r="T12" s="23"/>
      <c r="U12" s="2"/>
      <c r="V12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s="12" customFormat="1" ht="18.75">
      <c r="A13" s="1"/>
      <c r="B13" s="1"/>
      <c r="C13" s="25"/>
      <c r="D13"/>
      <c r="E13" s="1"/>
      <c r="F13" s="34"/>
      <c r="G13" s="3"/>
      <c r="H13" s="4"/>
      <c r="I13" s="5"/>
      <c r="J13" s="2"/>
      <c r="K13" s="2"/>
      <c r="L13" s="2"/>
      <c r="M13" s="2"/>
      <c r="N13" s="35"/>
      <c r="O13" s="18"/>
      <c r="P13" s="18"/>
      <c r="Q13" s="18"/>
      <c r="R13" s="18"/>
      <c r="S13" s="18"/>
      <c r="T13" s="23"/>
      <c r="U13" s="2"/>
      <c r="V13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s="12" customFormat="1" ht="18.75">
      <c r="A14" s="1"/>
      <c r="B14" s="1"/>
      <c r="C14" s="25" t="s">
        <v>13</v>
      </c>
      <c r="D14"/>
      <c r="E14" s="1"/>
      <c r="F14" s="2"/>
      <c r="G14" s="3"/>
      <c r="H14" s="4"/>
      <c r="I14" s="5"/>
      <c r="J14" s="2"/>
      <c r="K14" s="2"/>
      <c r="L14" s="2"/>
      <c r="M14" s="2"/>
      <c r="N14" s="2"/>
      <c r="O14" s="36" t="s">
        <v>363</v>
      </c>
      <c r="P14" s="37"/>
      <c r="Q14" s="38"/>
      <c r="R14" s="39"/>
      <c r="S14" s="36"/>
      <c r="T14" s="10"/>
      <c r="U14" s="2"/>
      <c r="V14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s="12" customFormat="1" ht="10.5" hidden="1">
      <c r="A15" s="1"/>
      <c r="B15" s="1"/>
      <c r="C15"/>
      <c r="D15"/>
      <c r="E15" s="1"/>
      <c r="F15" s="2"/>
      <c r="G15" s="3"/>
      <c r="H15" s="4"/>
      <c r="I15" s="5"/>
      <c r="J15" s="2"/>
      <c r="K15" s="2"/>
      <c r="L15" s="2"/>
      <c r="M15" s="2"/>
      <c r="N15" s="2"/>
      <c r="O15" s="2"/>
      <c r="P15" s="40"/>
      <c r="Q15" s="41"/>
      <c r="R15" s="42"/>
      <c r="S15" s="2"/>
      <c r="T15" s="2"/>
      <c r="U15" s="2"/>
      <c r="V15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s="12" customFormat="1" ht="11.25">
      <c r="A16" s="43"/>
      <c r="B16" s="43"/>
      <c r="C16" s="43"/>
      <c r="D16" s="43"/>
      <c r="E16" s="43"/>
      <c r="F16" s="44"/>
      <c r="G16" s="45"/>
      <c r="H16" s="46"/>
      <c r="I16" s="47"/>
      <c r="J16" s="44"/>
      <c r="K16" s="44"/>
      <c r="L16" s="44"/>
      <c r="M16" s="44"/>
      <c r="N16" s="44"/>
      <c r="O16" s="45"/>
      <c r="P16" s="44"/>
      <c r="Q16" s="48"/>
      <c r="R16" s="47"/>
      <c r="S16" s="44"/>
      <c r="T16" s="44"/>
      <c r="U16" s="2"/>
      <c r="V16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s="12" customFormat="1" ht="11.25">
      <c r="A17" s="49"/>
      <c r="B17" s="11"/>
      <c r="C17" s="50"/>
      <c r="D17" s="51"/>
      <c r="E17" s="52"/>
      <c r="F17" s="53"/>
      <c r="G17" s="54"/>
      <c r="H17" s="55"/>
      <c r="I17" s="56"/>
      <c r="J17" s="389"/>
      <c r="K17" s="58"/>
      <c r="L17" s="58" t="s">
        <v>15</v>
      </c>
      <c r="M17" s="59"/>
      <c r="N17" s="60"/>
      <c r="O17" s="61"/>
      <c r="P17" s="58"/>
      <c r="Q17" s="62" t="s">
        <v>16</v>
      </c>
      <c r="R17" s="63"/>
      <c r="S17" s="64"/>
      <c r="T17" s="65"/>
      <c r="U17" s="53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21" ht="53.25">
      <c r="A18" s="66" t="s">
        <v>17</v>
      </c>
      <c r="B18" s="67"/>
      <c r="C18" s="68" t="s">
        <v>18</v>
      </c>
      <c r="D18" s="68"/>
      <c r="E18" s="68"/>
      <c r="F18" s="69" t="s">
        <v>19</v>
      </c>
      <c r="G18" s="69" t="s">
        <v>20</v>
      </c>
      <c r="H18" s="70" t="s">
        <v>21</v>
      </c>
      <c r="I18" s="71" t="s">
        <v>22</v>
      </c>
      <c r="J18" s="72" t="s">
        <v>23</v>
      </c>
      <c r="K18" s="73" t="s">
        <v>24</v>
      </c>
      <c r="L18" s="73" t="s">
        <v>25</v>
      </c>
      <c r="M18" s="73" t="s">
        <v>26</v>
      </c>
      <c r="N18" s="73" t="s">
        <v>27</v>
      </c>
      <c r="O18" s="73" t="s">
        <v>28</v>
      </c>
      <c r="P18" s="73" t="s">
        <v>29</v>
      </c>
      <c r="Q18" s="74" t="s">
        <v>30</v>
      </c>
      <c r="R18" s="74" t="s">
        <v>364</v>
      </c>
      <c r="S18" s="313" t="s">
        <v>56</v>
      </c>
      <c r="T18" s="73" t="s">
        <v>33</v>
      </c>
      <c r="U18" s="69" t="s">
        <v>34</v>
      </c>
    </row>
    <row r="19" spans="1:21" ht="13.5">
      <c r="A19" s="314">
        <v>1</v>
      </c>
      <c r="C19" s="391" t="s">
        <v>35</v>
      </c>
      <c r="D19" s="315"/>
      <c r="E19" s="392"/>
      <c r="F19" s="473">
        <v>1</v>
      </c>
      <c r="G19" s="284">
        <v>2449</v>
      </c>
      <c r="H19" s="283">
        <v>14</v>
      </c>
      <c r="I19" s="286">
        <v>2449</v>
      </c>
      <c r="J19" s="394">
        <v>734.7</v>
      </c>
      <c r="K19" s="286"/>
      <c r="L19" s="286"/>
      <c r="M19" s="318"/>
      <c r="N19" s="285">
        <v>489.8</v>
      </c>
      <c r="O19" s="285"/>
      <c r="P19" s="286"/>
      <c r="Q19" s="287"/>
      <c r="R19" s="320"/>
      <c r="S19" s="321"/>
      <c r="T19" s="286"/>
      <c r="U19" s="323">
        <f aca="true" t="shared" si="0" ref="U19:U27">I19+J19+K19+L19+M19+N19+O19+P19+Q19+R19+S19+T19</f>
        <v>3673.5</v>
      </c>
    </row>
    <row r="20" spans="1:21" ht="13.5">
      <c r="A20" s="120">
        <v>2</v>
      </c>
      <c r="B20" s="11"/>
      <c r="C20" s="402" t="s">
        <v>365</v>
      </c>
      <c r="D20" s="335"/>
      <c r="E20" s="403"/>
      <c r="F20" s="248">
        <v>1</v>
      </c>
      <c r="G20" s="200">
        <v>2145</v>
      </c>
      <c r="H20" s="123">
        <v>12</v>
      </c>
      <c r="I20" s="336">
        <v>2145</v>
      </c>
      <c r="J20" s="200">
        <v>643.5</v>
      </c>
      <c r="K20" s="200"/>
      <c r="L20" s="200"/>
      <c r="M20" s="200"/>
      <c r="N20" s="337">
        <v>429</v>
      </c>
      <c r="O20" s="200"/>
      <c r="P20" s="200"/>
      <c r="Q20" s="200"/>
      <c r="R20" s="200"/>
      <c r="S20" s="200"/>
      <c r="T20" s="200"/>
      <c r="U20" s="323">
        <f t="shared" si="0"/>
        <v>3217.5</v>
      </c>
    </row>
    <row r="21" spans="1:21" ht="13.5">
      <c r="A21" s="120">
        <v>3</v>
      </c>
      <c r="C21" s="402" t="s">
        <v>366</v>
      </c>
      <c r="D21" s="335"/>
      <c r="E21" s="403"/>
      <c r="F21" s="243">
        <v>1</v>
      </c>
      <c r="G21" s="124">
        <v>1842</v>
      </c>
      <c r="H21" s="123">
        <v>10</v>
      </c>
      <c r="I21" s="126">
        <v>1842</v>
      </c>
      <c r="J21" s="340">
        <v>368.4</v>
      </c>
      <c r="K21" s="126"/>
      <c r="L21" s="126"/>
      <c r="M21" s="341"/>
      <c r="N21" s="127">
        <v>368.4</v>
      </c>
      <c r="O21" s="127"/>
      <c r="P21" s="126"/>
      <c r="Q21" s="129"/>
      <c r="R21" s="343"/>
      <c r="S21" s="336"/>
      <c r="T21" s="126"/>
      <c r="U21" s="323">
        <f t="shared" si="0"/>
        <v>2578.8</v>
      </c>
    </row>
    <row r="22" spans="1:21" ht="13.5">
      <c r="A22" s="158">
        <v>4</v>
      </c>
      <c r="B22" s="159"/>
      <c r="C22" s="397" t="s">
        <v>367</v>
      </c>
      <c r="D22" s="398"/>
      <c r="E22" s="399"/>
      <c r="F22" s="474">
        <v>1</v>
      </c>
      <c r="G22" s="346">
        <v>1994</v>
      </c>
      <c r="H22" s="345">
        <v>11</v>
      </c>
      <c r="I22" s="112">
        <v>1994</v>
      </c>
      <c r="J22" s="347">
        <v>398.8</v>
      </c>
      <c r="K22" s="112"/>
      <c r="L22" s="112"/>
      <c r="M22" s="330"/>
      <c r="N22" s="113">
        <v>398.8</v>
      </c>
      <c r="O22" s="113"/>
      <c r="P22" s="112"/>
      <c r="Q22" s="195"/>
      <c r="R22" s="332"/>
      <c r="S22" s="333"/>
      <c r="T22" s="112"/>
      <c r="U22" s="323">
        <f t="shared" si="0"/>
        <v>2791.6000000000004</v>
      </c>
    </row>
    <row r="23" spans="1:21" ht="13.5">
      <c r="A23" s="158"/>
      <c r="B23" s="159"/>
      <c r="C23" s="397" t="s">
        <v>58</v>
      </c>
      <c r="D23" s="398"/>
      <c r="E23" s="399"/>
      <c r="F23" s="733">
        <v>1</v>
      </c>
      <c r="G23" s="162">
        <v>1751</v>
      </c>
      <c r="H23" s="161">
        <v>9</v>
      </c>
      <c r="I23" s="140">
        <v>1751</v>
      </c>
      <c r="J23" s="350"/>
      <c r="K23" s="140"/>
      <c r="L23" s="140"/>
      <c r="M23" s="325"/>
      <c r="N23" s="141">
        <v>350.2</v>
      </c>
      <c r="O23" s="141"/>
      <c r="P23" s="140"/>
      <c r="Q23" s="143"/>
      <c r="R23" s="351"/>
      <c r="S23" s="352"/>
      <c r="T23" s="140"/>
      <c r="U23" s="88">
        <f>SUM(I23:T23)</f>
        <v>2101.2</v>
      </c>
    </row>
    <row r="24" spans="1:21" ht="13.5">
      <c r="A24" s="158"/>
      <c r="B24" s="159"/>
      <c r="C24" s="397" t="s">
        <v>62</v>
      </c>
      <c r="D24" s="398"/>
      <c r="E24" s="399"/>
      <c r="F24" s="733">
        <v>0.5</v>
      </c>
      <c r="G24" s="162">
        <v>1660</v>
      </c>
      <c r="H24" s="161">
        <v>8</v>
      </c>
      <c r="I24" s="140">
        <v>830</v>
      </c>
      <c r="J24" s="350"/>
      <c r="K24" s="140"/>
      <c r="L24" s="140"/>
      <c r="M24" s="325"/>
      <c r="N24" s="141">
        <v>166</v>
      </c>
      <c r="O24" s="141"/>
      <c r="P24" s="140"/>
      <c r="Q24" s="143"/>
      <c r="R24" s="351"/>
      <c r="S24" s="352"/>
      <c r="T24" s="140"/>
      <c r="U24" s="88">
        <f>SUM(I24:T24)</f>
        <v>996</v>
      </c>
    </row>
    <row r="25" spans="1:21" ht="12.75">
      <c r="A25" s="83">
        <v>5</v>
      </c>
      <c r="B25" s="84"/>
      <c r="C25" s="419" t="s">
        <v>43</v>
      </c>
      <c r="D25" s="354"/>
      <c r="E25" s="420"/>
      <c r="F25" s="254">
        <v>1</v>
      </c>
      <c r="G25" s="138">
        <v>1467</v>
      </c>
      <c r="H25" s="137">
        <v>6</v>
      </c>
      <c r="I25" s="478">
        <v>1467</v>
      </c>
      <c r="J25" s="422"/>
      <c r="K25" s="478"/>
      <c r="L25" s="478"/>
      <c r="M25" s="479"/>
      <c r="N25" s="421"/>
      <c r="O25" s="421"/>
      <c r="P25" s="478"/>
      <c r="Q25" s="480"/>
      <c r="R25" s="481"/>
      <c r="S25" s="482"/>
      <c r="T25" s="478"/>
      <c r="U25" s="88">
        <f t="shared" si="0"/>
        <v>1467</v>
      </c>
    </row>
    <row r="26" spans="1:21" ht="12.75">
      <c r="A26" s="120">
        <v>6</v>
      </c>
      <c r="B26" s="12"/>
      <c r="C26" s="402" t="s">
        <v>46</v>
      </c>
      <c r="D26" s="335"/>
      <c r="E26" s="403"/>
      <c r="F26" s="243">
        <v>1</v>
      </c>
      <c r="G26" s="124">
        <v>1413</v>
      </c>
      <c r="H26" s="123">
        <v>5</v>
      </c>
      <c r="I26" s="126">
        <v>1413</v>
      </c>
      <c r="J26" s="340"/>
      <c r="K26" s="126"/>
      <c r="L26" s="126"/>
      <c r="M26" s="341"/>
      <c r="N26" s="127"/>
      <c r="O26" s="127"/>
      <c r="P26" s="126"/>
      <c r="Q26" s="129"/>
      <c r="R26" s="343"/>
      <c r="S26" s="336"/>
      <c r="T26" s="126"/>
      <c r="U26" s="406">
        <f t="shared" si="0"/>
        <v>1413</v>
      </c>
    </row>
    <row r="27" spans="1:21" ht="12.75">
      <c r="A27" s="89">
        <v>7</v>
      </c>
      <c r="B27" s="11"/>
      <c r="C27" s="397" t="s">
        <v>100</v>
      </c>
      <c r="D27" s="398"/>
      <c r="E27" s="399"/>
      <c r="F27" s="251">
        <v>0.5</v>
      </c>
      <c r="G27" s="110">
        <v>1383</v>
      </c>
      <c r="H27" s="109">
        <v>2</v>
      </c>
      <c r="I27" s="140">
        <v>691.5</v>
      </c>
      <c r="J27" s="350"/>
      <c r="K27" s="140"/>
      <c r="L27" s="140"/>
      <c r="M27" s="325"/>
      <c r="N27" s="141"/>
      <c r="O27" s="141"/>
      <c r="P27" s="140"/>
      <c r="Q27" s="143"/>
      <c r="R27" s="351"/>
      <c r="S27" s="352"/>
      <c r="T27" s="140"/>
      <c r="U27" s="95">
        <f t="shared" si="0"/>
        <v>691.5</v>
      </c>
    </row>
    <row r="28" spans="1:21" ht="12.75" customHeight="1">
      <c r="A28" s="120" t="s">
        <v>37</v>
      </c>
      <c r="B28" s="12"/>
      <c r="C28" s="402" t="s">
        <v>101</v>
      </c>
      <c r="D28" s="335"/>
      <c r="E28" s="403"/>
      <c r="F28" s="243" t="s">
        <v>37</v>
      </c>
      <c r="G28" s="124"/>
      <c r="H28" s="123" t="s">
        <v>37</v>
      </c>
      <c r="I28" s="126"/>
      <c r="J28" s="340"/>
      <c r="K28" s="126"/>
      <c r="L28" s="126"/>
      <c r="M28" s="341"/>
      <c r="N28" s="127"/>
      <c r="O28" s="127"/>
      <c r="P28" s="126"/>
      <c r="Q28" s="129"/>
      <c r="R28" s="343"/>
      <c r="S28" s="336"/>
      <c r="T28" s="126"/>
      <c r="U28" s="406"/>
    </row>
    <row r="29" spans="1:21" ht="13.5">
      <c r="A29" s="120">
        <v>9</v>
      </c>
      <c r="B29" s="12"/>
      <c r="C29" s="402" t="s">
        <v>53</v>
      </c>
      <c r="D29" s="335"/>
      <c r="E29" s="403"/>
      <c r="F29" s="243">
        <v>0.5</v>
      </c>
      <c r="G29" s="124">
        <v>1378</v>
      </c>
      <c r="H29" s="123">
        <v>1</v>
      </c>
      <c r="I29" s="126">
        <v>689</v>
      </c>
      <c r="J29" s="340"/>
      <c r="K29" s="126"/>
      <c r="L29" s="126"/>
      <c r="M29" s="341"/>
      <c r="N29" s="127"/>
      <c r="O29" s="127"/>
      <c r="P29" s="126"/>
      <c r="Q29" s="129"/>
      <c r="R29" s="343"/>
      <c r="S29" s="336"/>
      <c r="T29" s="126"/>
      <c r="U29" s="323">
        <f>I29+J29+K29+L29+M29+N29+O29+P29+Q29+R29+S29+T29</f>
        <v>689</v>
      </c>
    </row>
    <row r="30" spans="1:21" ht="13.5">
      <c r="A30" s="83"/>
      <c r="B30" s="84"/>
      <c r="C30" s="419" t="s">
        <v>368</v>
      </c>
      <c r="D30" s="354"/>
      <c r="E30" s="420"/>
      <c r="F30" s="254">
        <v>1</v>
      </c>
      <c r="G30" s="138">
        <v>1383</v>
      </c>
      <c r="H30" s="137">
        <v>2</v>
      </c>
      <c r="I30" s="478">
        <v>1383</v>
      </c>
      <c r="J30" s="422"/>
      <c r="K30" s="478"/>
      <c r="L30" s="478"/>
      <c r="M30" s="479"/>
      <c r="N30" s="421"/>
      <c r="O30" s="421"/>
      <c r="P30" s="478"/>
      <c r="Q30" s="480"/>
      <c r="R30" s="481"/>
      <c r="S30" s="482"/>
      <c r="T30" s="478"/>
      <c r="U30" s="88">
        <v>1383</v>
      </c>
    </row>
    <row r="31" spans="1:21" ht="13.5">
      <c r="A31" s="83"/>
      <c r="B31" s="84"/>
      <c r="C31" s="419" t="s">
        <v>369</v>
      </c>
      <c r="D31" s="354"/>
      <c r="E31" s="420"/>
      <c r="F31" s="254">
        <v>1</v>
      </c>
      <c r="G31" s="138">
        <v>1383</v>
      </c>
      <c r="H31" s="137">
        <v>2</v>
      </c>
      <c r="I31" s="478">
        <v>1383</v>
      </c>
      <c r="J31" s="422"/>
      <c r="K31" s="478"/>
      <c r="L31" s="478"/>
      <c r="M31" s="479"/>
      <c r="N31" s="421"/>
      <c r="O31" s="421"/>
      <c r="P31" s="478"/>
      <c r="Q31" s="480"/>
      <c r="R31" s="481"/>
      <c r="S31" s="482"/>
      <c r="T31" s="478"/>
      <c r="U31" s="88">
        <v>1383</v>
      </c>
    </row>
    <row r="32" spans="1:21" ht="13.5">
      <c r="A32" s="167">
        <v>10</v>
      </c>
      <c r="B32" s="168"/>
      <c r="C32" s="425" t="s">
        <v>59</v>
      </c>
      <c r="D32" s="426"/>
      <c r="E32" s="427"/>
      <c r="F32" s="257">
        <v>15.45</v>
      </c>
      <c r="G32" s="172">
        <v>1790.29</v>
      </c>
      <c r="H32" s="171" t="s">
        <v>37</v>
      </c>
      <c r="I32" s="174">
        <v>27659.97</v>
      </c>
      <c r="J32" s="428">
        <v>4604.72</v>
      </c>
      <c r="K32" s="174"/>
      <c r="L32" s="174"/>
      <c r="M32" s="485"/>
      <c r="N32" s="175">
        <v>5532.04</v>
      </c>
      <c r="O32" s="175"/>
      <c r="P32" s="174"/>
      <c r="Q32" s="176"/>
      <c r="R32" s="486"/>
      <c r="S32" s="487"/>
      <c r="T32" s="174"/>
      <c r="U32" s="218">
        <f>SUM(I32:T32)</f>
        <v>37796.73</v>
      </c>
    </row>
    <row r="33" spans="1:21" s="211" customFormat="1" ht="13.5">
      <c r="A33" s="438"/>
      <c r="C33" s="429" t="s">
        <v>75</v>
      </c>
      <c r="D33" s="379"/>
      <c r="E33" s="430" t="s">
        <v>37</v>
      </c>
      <c r="F33" s="731">
        <f>SUM(F19:F32)</f>
        <v>25.95</v>
      </c>
      <c r="G33" s="381">
        <v>1760.99</v>
      </c>
      <c r="H33" s="380"/>
      <c r="I33" s="381">
        <f aca="true" t="shared" si="1" ref="I33:T33">SUM(I19:I32)</f>
        <v>45697.47</v>
      </c>
      <c r="J33" s="381">
        <f t="shared" si="1"/>
        <v>6750.12</v>
      </c>
      <c r="K33" s="381">
        <f t="shared" si="1"/>
        <v>0</v>
      </c>
      <c r="L33" s="381">
        <f t="shared" si="1"/>
        <v>0</v>
      </c>
      <c r="M33" s="106">
        <f t="shared" si="1"/>
        <v>0</v>
      </c>
      <c r="N33" s="106">
        <f t="shared" si="1"/>
        <v>7734.240000000001</v>
      </c>
      <c r="O33" s="381">
        <f t="shared" si="1"/>
        <v>0</v>
      </c>
      <c r="P33" s="381">
        <f t="shared" si="1"/>
        <v>0</v>
      </c>
      <c r="Q33" s="381">
        <f t="shared" si="1"/>
        <v>0</v>
      </c>
      <c r="R33" s="381">
        <f t="shared" si="1"/>
        <v>0</v>
      </c>
      <c r="S33" s="381">
        <f t="shared" si="1"/>
        <v>0</v>
      </c>
      <c r="T33" s="381">
        <f t="shared" si="1"/>
        <v>0</v>
      </c>
      <c r="U33" s="106">
        <f>SUM(I33:T33)</f>
        <v>60181.83</v>
      </c>
    </row>
    <row r="34" spans="1:19" ht="12.75">
      <c r="A34" s="11"/>
      <c r="M34" s="220"/>
      <c r="R34" s="221"/>
      <c r="S34" s="222"/>
    </row>
    <row r="35" spans="13:18" ht="12.75">
      <c r="M35" s="220"/>
      <c r="R35" s="221"/>
    </row>
    <row r="36" spans="13:18" ht="12.75" hidden="1">
      <c r="M36" s="220"/>
      <c r="R36" s="221"/>
    </row>
    <row r="37" spans="8:18" ht="12.75">
      <c r="H37" s="5"/>
      <c r="I37" s="2"/>
      <c r="L37" s="220"/>
      <c r="N37" s="3"/>
      <c r="O37" s="2"/>
      <c r="P37" s="6"/>
      <c r="Q37" s="221"/>
      <c r="R37" s="222"/>
    </row>
    <row r="38" spans="1:21" ht="18.75">
      <c r="A38" s="734"/>
      <c r="B38" s="734"/>
      <c r="C38" s="25" t="s">
        <v>35</v>
      </c>
      <c r="D38" s="734"/>
      <c r="E38" s="734"/>
      <c r="F38" s="17" t="s">
        <v>370</v>
      </c>
      <c r="G38" s="735"/>
      <c r="H38" s="736"/>
      <c r="I38" s="737"/>
      <c r="J38" s="19" t="s">
        <v>78</v>
      </c>
      <c r="K38" s="734"/>
      <c r="L38" s="734"/>
      <c r="M38" s="734"/>
      <c r="N38" s="19" t="s">
        <v>79</v>
      </c>
      <c r="O38" s="734"/>
      <c r="P38" s="19"/>
      <c r="Q38" s="19" t="s">
        <v>80</v>
      </c>
      <c r="R38" s="19"/>
      <c r="S38" s="738"/>
      <c r="T38" s="17" t="s">
        <v>81</v>
      </c>
      <c r="U38" s="15"/>
    </row>
    <row r="41" ht="12.75">
      <c r="D41" s="223" t="s">
        <v>371</v>
      </c>
    </row>
    <row r="47" spans="1:35" s="2" customFormat="1" ht="12.75">
      <c r="A47" s="1"/>
      <c r="B47" s="1"/>
      <c r="C47" s="1"/>
      <c r="D47" s="1"/>
      <c r="E47" s="1"/>
      <c r="G47" s="225"/>
      <c r="H47" s="4"/>
      <c r="I47" s="5"/>
      <c r="O47" s="3"/>
      <c r="Q47" s="6"/>
      <c r="R47" s="5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9" spans="1:35" s="2" customFormat="1" ht="12.75">
      <c r="A49" s="1"/>
      <c r="B49" s="1"/>
      <c r="C49" s="1"/>
      <c r="D49" s="1"/>
      <c r="E49" s="1"/>
      <c r="G49" s="225"/>
      <c r="H49" s="4"/>
      <c r="I49" s="5"/>
      <c r="O49" s="3"/>
      <c r="Q49" s="6"/>
      <c r="R49" s="5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s="2" customFormat="1" ht="10.5">
      <c r="A50" s="1"/>
      <c r="B50" s="1"/>
      <c r="C50" s="1"/>
      <c r="D50" s="1"/>
      <c r="E50" s="1"/>
      <c r="G50" s="3"/>
      <c r="H50" s="4"/>
      <c r="I50" s="5"/>
      <c r="N50" s="34"/>
      <c r="O50" s="3"/>
      <c r="Q50" s="6"/>
      <c r="R50" s="5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2" spans="1:35" s="2" customFormat="1" ht="12.75">
      <c r="A52" s="1"/>
      <c r="B52" s="1"/>
      <c r="C52" s="1"/>
      <c r="D52" s="1"/>
      <c r="E52" s="1"/>
      <c r="F52" s="226"/>
      <c r="G52" s="3"/>
      <c r="H52" s="4"/>
      <c r="I52" s="5"/>
      <c r="O52" s="3"/>
      <c r="Q52" s="227"/>
      <c r="R52" s="228"/>
      <c r="S52" s="229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s="2" customFormat="1" ht="10.5">
      <c r="A53" s="1"/>
      <c r="B53" s="1"/>
      <c r="C53" s="1"/>
      <c r="D53" s="1"/>
      <c r="E53" s="1"/>
      <c r="G53" s="3"/>
      <c r="H53" s="4"/>
      <c r="I53" s="5"/>
      <c r="O53" s="3"/>
      <c r="Q53" s="185"/>
      <c r="R53" s="230"/>
      <c r="S53" s="34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sheetProtection selectLockedCells="1" selectUnlockedCells="1"/>
  <mergeCells count="2">
    <mergeCell ref="S9:T9"/>
    <mergeCell ref="C18:E18"/>
  </mergeCells>
  <printOptions/>
  <pageMargins left="0" right="0" top="0.7479166666666667" bottom="0.3541666666666667" header="0.5118055555555555" footer="0.5118055555555555"/>
  <pageSetup horizontalDpi="300" verticalDpi="300" orientation="landscape" paperSize="9" scale="9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I50"/>
  <sheetViews>
    <sheetView zoomScale="125" zoomScaleNormal="125" workbookViewId="0" topLeftCell="A4">
      <selection activeCell="U13" sqref="U13"/>
    </sheetView>
  </sheetViews>
  <sheetFormatPr defaultColWidth="9.33203125" defaultRowHeight="10.5"/>
  <cols>
    <col min="1" max="1" width="4.66015625" style="1" customWidth="1"/>
    <col min="2" max="2" width="0.1640625" style="1" customWidth="1"/>
    <col min="5" max="5" width="9.83203125" style="1" customWidth="1"/>
    <col min="6" max="6" width="10.16015625" style="2" customWidth="1"/>
    <col min="7" max="7" width="11.5" style="3" customWidth="1"/>
    <col min="8" max="8" width="8" style="4" customWidth="1"/>
    <col min="9" max="9" width="11.5" style="5" customWidth="1"/>
    <col min="10" max="10" width="9.83203125" style="2" customWidth="1"/>
    <col min="11" max="11" width="11.33203125" style="2" customWidth="1"/>
    <col min="12" max="12" width="13.33203125" style="2" customWidth="1"/>
    <col min="13" max="13" width="9.16015625" style="2" customWidth="1"/>
    <col min="14" max="14" width="10.16015625" style="2" customWidth="1"/>
    <col min="15" max="15" width="10" style="3" customWidth="1"/>
    <col min="16" max="16" width="9" style="2" customWidth="1"/>
    <col min="17" max="17" width="9" style="6" customWidth="1"/>
    <col min="18" max="18" width="9.66015625" style="5" customWidth="1"/>
    <col min="19" max="19" width="8" style="2" customWidth="1"/>
    <col min="20" max="20" width="9.16015625" style="2" customWidth="1"/>
    <col min="21" max="21" width="12.83203125" style="2" customWidth="1"/>
  </cols>
  <sheetData>
    <row r="1" spans="1:35" s="12" customFormat="1" ht="10.5">
      <c r="A1" s="1"/>
      <c r="B1" s="1"/>
      <c r="C1" s="7"/>
      <c r="D1" s="26"/>
      <c r="E1" s="1"/>
      <c r="F1" s="2"/>
      <c r="G1" s="3"/>
      <c r="H1" s="4"/>
      <c r="I1" s="5"/>
      <c r="J1" s="2"/>
      <c r="K1" s="2"/>
      <c r="L1" s="2"/>
      <c r="M1" s="2"/>
      <c r="N1" s="2"/>
      <c r="O1" s="3"/>
      <c r="P1" s="2"/>
      <c r="Q1" s="6"/>
      <c r="R1" s="9"/>
      <c r="S1" s="2"/>
      <c r="T1" s="10"/>
      <c r="U1" s="2"/>
      <c r="V1" s="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s="12" customFormat="1" ht="18.75">
      <c r="A2" s="1"/>
      <c r="B2" s="1"/>
      <c r="C2" s="7"/>
      <c r="D2" s="26"/>
      <c r="E2" s="1"/>
      <c r="F2" s="2"/>
      <c r="G2" s="3"/>
      <c r="H2" s="4"/>
      <c r="I2" s="13" t="s">
        <v>0</v>
      </c>
      <c r="J2" s="14"/>
      <c r="K2" s="14"/>
      <c r="L2" s="2"/>
      <c r="M2" s="2"/>
      <c r="N2" s="2"/>
      <c r="O2" s="3"/>
      <c r="P2" s="2"/>
      <c r="Q2" s="6"/>
      <c r="R2" s="5"/>
      <c r="S2" s="2"/>
      <c r="T2" s="2"/>
      <c r="U2" s="2"/>
      <c r="V2" s="2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s="12" customFormat="1" ht="0.75" customHeight="1">
      <c r="A3" s="1"/>
      <c r="B3" s="1"/>
      <c r="C3" s="7"/>
      <c r="D3" s="26"/>
      <c r="E3" s="1"/>
      <c r="F3" s="2"/>
      <c r="G3" s="3"/>
      <c r="H3" s="4"/>
      <c r="I3" s="5"/>
      <c r="J3" s="15"/>
      <c r="K3" s="2"/>
      <c r="L3" s="2"/>
      <c r="M3" s="2"/>
      <c r="N3" s="2"/>
      <c r="O3" s="3"/>
      <c r="P3" s="2"/>
      <c r="Q3" s="6"/>
      <c r="R3" s="5"/>
      <c r="S3" s="2"/>
      <c r="T3" s="2"/>
      <c r="U3" s="2"/>
      <c r="V3" s="2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s="12" customFormat="1" ht="18.75">
      <c r="A4" s="1"/>
      <c r="B4" s="1"/>
      <c r="C4" s="7"/>
      <c r="D4" s="26"/>
      <c r="E4" s="1"/>
      <c r="F4" s="2"/>
      <c r="G4" s="3"/>
      <c r="H4" s="4"/>
      <c r="I4" s="16" t="s">
        <v>83</v>
      </c>
      <c r="J4" s="15"/>
      <c r="K4" s="17"/>
      <c r="L4" s="17"/>
      <c r="M4" s="18"/>
      <c r="N4" s="2"/>
      <c r="O4" s="3"/>
      <c r="P4" s="2"/>
      <c r="Q4" s="6"/>
      <c r="R4" s="5"/>
      <c r="S4" s="2"/>
      <c r="T4" s="2"/>
      <c r="U4" s="2"/>
      <c r="V4" s="2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s="12" customFormat="1" ht="10.5">
      <c r="A5" s="1"/>
      <c r="B5" s="1"/>
      <c r="C5" s="7"/>
      <c r="D5" s="26"/>
      <c r="E5" s="1"/>
      <c r="F5" s="2"/>
      <c r="G5" s="3"/>
      <c r="H5" s="4"/>
      <c r="I5" s="5"/>
      <c r="J5" s="2"/>
      <c r="K5" s="2"/>
      <c r="L5" s="2"/>
      <c r="M5" s="2"/>
      <c r="N5" s="2"/>
      <c r="O5" s="3"/>
      <c r="P5" s="2"/>
      <c r="Q5" s="6"/>
      <c r="R5" s="5"/>
      <c r="S5" s="2"/>
      <c r="T5" s="2"/>
      <c r="U5" s="2"/>
      <c r="V5" s="2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s="12" customFormat="1" ht="10.5">
      <c r="A6" s="1"/>
      <c r="B6" s="1"/>
      <c r="C6" s="7"/>
      <c r="D6" s="26"/>
      <c r="E6" s="1"/>
      <c r="F6" s="2"/>
      <c r="G6" s="3"/>
      <c r="H6" s="4"/>
      <c r="I6" s="5"/>
      <c r="J6" s="2"/>
      <c r="K6" s="2"/>
      <c r="L6" s="2"/>
      <c r="M6" s="2"/>
      <c r="N6" s="2"/>
      <c r="O6" s="3"/>
      <c r="P6" s="2"/>
      <c r="Q6" s="6"/>
      <c r="R6" s="9"/>
      <c r="S6" s="10"/>
      <c r="T6" s="10"/>
      <c r="U6" s="2"/>
      <c r="V6" s="2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2" customFormat="1" ht="18.75">
      <c r="A7" s="1"/>
      <c r="B7" s="1"/>
      <c r="C7" s="7" t="s">
        <v>372</v>
      </c>
      <c r="D7" s="26"/>
      <c r="E7" s="26"/>
      <c r="F7" s="308"/>
      <c r="G7" s="3"/>
      <c r="H7" s="4"/>
      <c r="I7" s="5"/>
      <c r="J7" s="2"/>
      <c r="K7" s="2"/>
      <c r="L7" s="2"/>
      <c r="M7" s="2"/>
      <c r="N7" s="2"/>
      <c r="O7" s="3"/>
      <c r="P7" s="21"/>
      <c r="Q7" s="22" t="s">
        <v>3</v>
      </c>
      <c r="R7" s="5"/>
      <c r="S7" s="2"/>
      <c r="T7" s="2"/>
      <c r="U7" s="2"/>
      <c r="V7" s="2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s="12" customFormat="1" ht="15.75">
      <c r="A8" s="1"/>
      <c r="B8" s="1"/>
      <c r="C8"/>
      <c r="D8"/>
      <c r="E8" s="1"/>
      <c r="F8" s="2"/>
      <c r="G8" s="3"/>
      <c r="H8" s="4"/>
      <c r="I8" s="5"/>
      <c r="J8" s="2"/>
      <c r="K8" s="2"/>
      <c r="L8" s="2"/>
      <c r="M8" s="2"/>
      <c r="N8" s="18"/>
      <c r="O8" s="18"/>
      <c r="P8" s="18"/>
      <c r="Q8" s="18"/>
      <c r="R8" s="23" t="s">
        <v>4</v>
      </c>
      <c r="S8" s="24">
        <f>F32</f>
        <v>18.78</v>
      </c>
      <c r="T8" s="23"/>
      <c r="U8" s="2"/>
      <c r="V8" s="2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s="12" customFormat="1" ht="18.75">
      <c r="A9" s="1"/>
      <c r="B9" s="1"/>
      <c r="C9" s="25" t="s">
        <v>373</v>
      </c>
      <c r="D9" s="26"/>
      <c r="E9" s="1"/>
      <c r="F9" s="2"/>
      <c r="G9" s="27"/>
      <c r="H9" s="4"/>
      <c r="I9" s="5"/>
      <c r="J9" s="2"/>
      <c r="K9" s="2"/>
      <c r="L9" s="2"/>
      <c r="M9" s="2"/>
      <c r="N9" s="18"/>
      <c r="O9" s="18"/>
      <c r="P9" s="18"/>
      <c r="Q9" s="18"/>
      <c r="R9" s="23" t="s">
        <v>6</v>
      </c>
      <c r="S9" s="28">
        <v>39170.8</v>
      </c>
      <c r="T9" s="28"/>
      <c r="U9" s="29" t="s">
        <v>7</v>
      </c>
      <c r="V9" s="2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s="12" customFormat="1" ht="18.75" hidden="1">
      <c r="A10" s="1"/>
      <c r="B10" s="1"/>
      <c r="C10" s="25"/>
      <c r="D10" s="26"/>
      <c r="E10" s="1"/>
      <c r="F10" s="2"/>
      <c r="G10" s="27"/>
      <c r="H10" s="4"/>
      <c r="I10" s="5"/>
      <c r="J10" s="2"/>
      <c r="K10" s="2"/>
      <c r="L10" s="2"/>
      <c r="M10" s="2"/>
      <c r="N10" s="2"/>
      <c r="O10" s="3"/>
      <c r="P10" s="2"/>
      <c r="Q10" s="6"/>
      <c r="R10" s="5"/>
      <c r="S10" s="30"/>
      <c r="T10" s="2"/>
      <c r="U10" s="2"/>
      <c r="V10" s="2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s="12" customFormat="1" ht="18.75">
      <c r="A11" s="1"/>
      <c r="B11" s="1"/>
      <c r="C11" s="19"/>
      <c r="D11" s="19"/>
      <c r="E11" s="19"/>
      <c r="F11" s="2"/>
      <c r="G11" s="27"/>
      <c r="H11" s="4"/>
      <c r="I11" s="5" t="s">
        <v>374</v>
      </c>
      <c r="J11" s="2"/>
      <c r="K11" s="2"/>
      <c r="L11" s="2"/>
      <c r="M11" s="2"/>
      <c r="N11" s="31" t="s">
        <v>87</v>
      </c>
      <c r="O11" s="32"/>
      <c r="P11" s="32"/>
      <c r="Q11" s="32"/>
      <c r="R11" s="32"/>
      <c r="S11" s="23"/>
      <c r="T11" s="14" t="s">
        <v>11</v>
      </c>
      <c r="U11" s="18"/>
      <c r="V11" s="2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s="12" customFormat="1" ht="18.75">
      <c r="A12" s="1"/>
      <c r="B12" s="1"/>
      <c r="C12" s="19"/>
      <c r="D12" s="19"/>
      <c r="E12" s="1"/>
      <c r="F12" s="2"/>
      <c r="G12" s="27"/>
      <c r="H12" s="4"/>
      <c r="I12" s="5"/>
      <c r="J12" s="2"/>
      <c r="K12" s="2"/>
      <c r="L12" s="2"/>
      <c r="M12" s="2"/>
      <c r="N12" s="5"/>
      <c r="O12" s="2"/>
      <c r="P12" s="2"/>
      <c r="Q12" s="2"/>
      <c r="R12" s="2"/>
      <c r="S12" s="2"/>
      <c r="T12" s="23"/>
      <c r="U12" s="2"/>
      <c r="V12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s="12" customFormat="1" ht="18.75">
      <c r="A13" s="1"/>
      <c r="B13" s="1"/>
      <c r="C13" s="25"/>
      <c r="D13"/>
      <c r="E13" s="1"/>
      <c r="F13" s="34"/>
      <c r="G13" s="3"/>
      <c r="H13" s="4"/>
      <c r="I13" s="5"/>
      <c r="J13" s="2"/>
      <c r="K13" s="2"/>
      <c r="L13" s="2"/>
      <c r="M13" s="2"/>
      <c r="N13" s="35"/>
      <c r="O13" s="18"/>
      <c r="P13" s="18"/>
      <c r="Q13" s="18"/>
      <c r="R13" s="18"/>
      <c r="S13" s="18"/>
      <c r="T13" s="23"/>
      <c r="U13" s="2"/>
      <c r="V13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s="12" customFormat="1" ht="18.75">
      <c r="A14" s="1"/>
      <c r="B14" s="1"/>
      <c r="C14" s="25" t="s">
        <v>13</v>
      </c>
      <c r="D14"/>
      <c r="E14" s="1"/>
      <c r="F14" s="2"/>
      <c r="G14" s="3"/>
      <c r="H14" s="4"/>
      <c r="I14" s="5"/>
      <c r="J14" s="2"/>
      <c r="K14" s="2"/>
      <c r="L14" s="2"/>
      <c r="M14" s="2"/>
      <c r="N14" s="2"/>
      <c r="O14" s="36" t="s">
        <v>375</v>
      </c>
      <c r="P14" s="37"/>
      <c r="Q14" s="38"/>
      <c r="R14" s="39"/>
      <c r="S14" s="36"/>
      <c r="T14" s="10"/>
      <c r="U14" s="2"/>
      <c r="V14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s="12" customFormat="1" ht="10.5">
      <c r="A15" s="1"/>
      <c r="B15" s="1"/>
      <c r="C15"/>
      <c r="D15"/>
      <c r="E15" s="1"/>
      <c r="F15" s="2"/>
      <c r="G15" s="3"/>
      <c r="H15" s="4"/>
      <c r="I15" s="5"/>
      <c r="J15" s="2"/>
      <c r="K15" s="2"/>
      <c r="L15" s="2"/>
      <c r="M15" s="2"/>
      <c r="N15" s="2"/>
      <c r="O15" s="2"/>
      <c r="P15" s="40"/>
      <c r="Q15" s="41"/>
      <c r="R15" s="42"/>
      <c r="S15" s="2"/>
      <c r="T15" s="2"/>
      <c r="U15" s="2"/>
      <c r="V15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s="12" customFormat="1" ht="11.25">
      <c r="A16" s="43"/>
      <c r="B16" s="43"/>
      <c r="C16" s="43"/>
      <c r="D16" s="43"/>
      <c r="E16" s="43"/>
      <c r="F16" s="44"/>
      <c r="G16" s="45"/>
      <c r="H16" s="46"/>
      <c r="I16" s="47"/>
      <c r="J16" s="44"/>
      <c r="K16" s="44"/>
      <c r="L16" s="44"/>
      <c r="M16" s="44"/>
      <c r="N16" s="44"/>
      <c r="O16" s="45"/>
      <c r="P16" s="44"/>
      <c r="Q16" s="48"/>
      <c r="R16" s="47"/>
      <c r="S16" s="44"/>
      <c r="T16" s="44"/>
      <c r="U16" s="2"/>
      <c r="V16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s="12" customFormat="1" ht="11.25">
      <c r="A17" s="49"/>
      <c r="B17" s="11"/>
      <c r="C17" s="50"/>
      <c r="D17" s="51"/>
      <c r="E17" s="52"/>
      <c r="F17" s="53"/>
      <c r="G17" s="54"/>
      <c r="H17" s="55"/>
      <c r="I17" s="56"/>
      <c r="J17" s="389"/>
      <c r="K17" s="58"/>
      <c r="L17" s="58" t="s">
        <v>15</v>
      </c>
      <c r="M17" s="59"/>
      <c r="N17" s="60"/>
      <c r="O17" s="61"/>
      <c r="P17" s="58"/>
      <c r="Q17" s="62" t="s">
        <v>16</v>
      </c>
      <c r="R17" s="63"/>
      <c r="S17" s="64"/>
      <c r="T17" s="65"/>
      <c r="U17" s="53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21" ht="53.25">
      <c r="A18" s="66" t="s">
        <v>17</v>
      </c>
      <c r="B18" s="67"/>
      <c r="C18" s="68" t="s">
        <v>18</v>
      </c>
      <c r="D18" s="68"/>
      <c r="E18" s="68"/>
      <c r="F18" s="69" t="s">
        <v>19</v>
      </c>
      <c r="G18" s="69" t="s">
        <v>20</v>
      </c>
      <c r="H18" s="70" t="s">
        <v>21</v>
      </c>
      <c r="I18" s="71" t="s">
        <v>22</v>
      </c>
      <c r="J18" s="72" t="s">
        <v>23</v>
      </c>
      <c r="K18" s="73" t="s">
        <v>24</v>
      </c>
      <c r="L18" s="73" t="s">
        <v>25</v>
      </c>
      <c r="M18" s="73" t="s">
        <v>26</v>
      </c>
      <c r="N18" s="73" t="s">
        <v>27</v>
      </c>
      <c r="O18" s="73" t="s">
        <v>28</v>
      </c>
      <c r="P18" s="73" t="s">
        <v>29</v>
      </c>
      <c r="Q18" s="74" t="s">
        <v>30</v>
      </c>
      <c r="R18" s="74" t="s">
        <v>364</v>
      </c>
      <c r="S18" s="313" t="s">
        <v>56</v>
      </c>
      <c r="T18" s="73" t="s">
        <v>33</v>
      </c>
      <c r="U18" s="69" t="s">
        <v>34</v>
      </c>
    </row>
    <row r="19" spans="1:21" ht="13.5">
      <c r="A19" s="314">
        <v>1</v>
      </c>
      <c r="C19" s="391" t="s">
        <v>35</v>
      </c>
      <c r="D19" s="315"/>
      <c r="E19" s="392"/>
      <c r="F19" s="473">
        <v>1</v>
      </c>
      <c r="G19" s="284">
        <v>2449</v>
      </c>
      <c r="H19" s="283">
        <v>14</v>
      </c>
      <c r="I19" s="286">
        <v>2449</v>
      </c>
      <c r="J19" s="285">
        <v>489.8</v>
      </c>
      <c r="K19" s="286"/>
      <c r="L19" s="286"/>
      <c r="M19" s="318"/>
      <c r="N19" s="285">
        <v>489.8</v>
      </c>
      <c r="O19" s="285"/>
      <c r="P19" s="286"/>
      <c r="Q19" s="287"/>
      <c r="R19" s="320"/>
      <c r="S19" s="321"/>
      <c r="T19" s="286"/>
      <c r="U19" s="323">
        <f aca="true" t="shared" si="0" ref="U19:U25">I19+J19+K19+L19+M19+N19+O19+P19+Q19+R19+S19+T19</f>
        <v>3428.6000000000004</v>
      </c>
    </row>
    <row r="20" spans="1:21" ht="13.5">
      <c r="A20" s="120">
        <v>2</v>
      </c>
      <c r="B20" s="11"/>
      <c r="C20" s="402" t="s">
        <v>365</v>
      </c>
      <c r="D20" s="335"/>
      <c r="E20" s="403"/>
      <c r="F20" s="248">
        <v>1</v>
      </c>
      <c r="G20" s="200">
        <v>1751</v>
      </c>
      <c r="H20" s="123">
        <v>9</v>
      </c>
      <c r="I20" s="336">
        <v>1751</v>
      </c>
      <c r="J20" s="337">
        <v>175.1</v>
      </c>
      <c r="K20" s="200"/>
      <c r="L20" s="200"/>
      <c r="M20" s="200"/>
      <c r="N20" s="337">
        <v>350.2</v>
      </c>
      <c r="O20" s="200"/>
      <c r="P20" s="200"/>
      <c r="Q20" s="200"/>
      <c r="R20" s="200"/>
      <c r="S20" s="200"/>
      <c r="T20" s="200"/>
      <c r="U20" s="323">
        <f t="shared" si="0"/>
        <v>2276.2999999999997</v>
      </c>
    </row>
    <row r="21" spans="1:21" ht="13.5">
      <c r="A21" s="120">
        <v>3</v>
      </c>
      <c r="C21" s="402" t="s">
        <v>43</v>
      </c>
      <c r="D21" s="335"/>
      <c r="E21" s="403"/>
      <c r="F21" s="243">
        <v>1</v>
      </c>
      <c r="G21" s="124">
        <v>1467</v>
      </c>
      <c r="H21" s="123">
        <v>6</v>
      </c>
      <c r="I21" s="126">
        <v>1467</v>
      </c>
      <c r="J21" s="340"/>
      <c r="K21" s="126"/>
      <c r="L21" s="126"/>
      <c r="M21" s="341"/>
      <c r="N21" s="127"/>
      <c r="O21" s="127"/>
      <c r="P21" s="126"/>
      <c r="Q21" s="129"/>
      <c r="R21" s="343"/>
      <c r="S21" s="336"/>
      <c r="T21" s="126"/>
      <c r="U21" s="323">
        <f t="shared" si="0"/>
        <v>1467</v>
      </c>
    </row>
    <row r="22" spans="1:21" s="11" customFormat="1" ht="13.5">
      <c r="A22" s="120">
        <v>4</v>
      </c>
      <c r="B22" s="12"/>
      <c r="C22" s="402" t="s">
        <v>376</v>
      </c>
      <c r="D22" s="335"/>
      <c r="E22" s="403"/>
      <c r="F22" s="243">
        <v>0.5</v>
      </c>
      <c r="G22" s="124">
        <v>1378</v>
      </c>
      <c r="H22" s="123">
        <v>1</v>
      </c>
      <c r="I22" s="126">
        <v>689</v>
      </c>
      <c r="J22" s="340"/>
      <c r="K22" s="126"/>
      <c r="L22" s="126"/>
      <c r="M22" s="341"/>
      <c r="N22" s="126"/>
      <c r="O22" s="127"/>
      <c r="P22" s="126"/>
      <c r="Q22" s="129"/>
      <c r="R22" s="343"/>
      <c r="S22" s="336"/>
      <c r="T22" s="126"/>
      <c r="U22" s="323">
        <f t="shared" si="0"/>
        <v>689</v>
      </c>
    </row>
    <row r="23" spans="1:21" ht="13.5">
      <c r="A23" s="89">
        <v>5</v>
      </c>
      <c r="B23" s="12"/>
      <c r="C23" s="397" t="s">
        <v>98</v>
      </c>
      <c r="D23" s="398"/>
      <c r="E23" s="399"/>
      <c r="F23" s="251">
        <v>0.5</v>
      </c>
      <c r="G23" s="110">
        <v>1413</v>
      </c>
      <c r="H23" s="109">
        <v>5</v>
      </c>
      <c r="I23" s="140">
        <v>706.5</v>
      </c>
      <c r="J23" s="350"/>
      <c r="K23" s="140"/>
      <c r="L23" s="140"/>
      <c r="M23" s="325"/>
      <c r="N23" s="140"/>
      <c r="O23" s="141"/>
      <c r="P23" s="140"/>
      <c r="Q23" s="143"/>
      <c r="R23" s="351"/>
      <c r="S23" s="352"/>
      <c r="T23" s="140"/>
      <c r="U23" s="323">
        <f t="shared" si="0"/>
        <v>706.5</v>
      </c>
    </row>
    <row r="24" spans="1:21" ht="13.5">
      <c r="A24" s="96"/>
      <c r="B24" s="12"/>
      <c r="C24" s="409" t="s">
        <v>178</v>
      </c>
      <c r="D24" s="326"/>
      <c r="E24" s="410"/>
      <c r="F24" s="242" t="s">
        <v>37</v>
      </c>
      <c r="G24" s="134"/>
      <c r="H24" s="133" t="s">
        <v>37</v>
      </c>
      <c r="I24" s="112"/>
      <c r="J24" s="347"/>
      <c r="K24" s="112"/>
      <c r="L24" s="112"/>
      <c r="M24" s="330"/>
      <c r="N24" s="112"/>
      <c r="O24" s="113"/>
      <c r="P24" s="112"/>
      <c r="Q24" s="195"/>
      <c r="R24" s="332"/>
      <c r="S24" s="333"/>
      <c r="T24" s="112"/>
      <c r="U24" s="323"/>
    </row>
    <row r="25" spans="1:21" ht="13.5">
      <c r="A25" s="89">
        <v>6</v>
      </c>
      <c r="B25" s="12"/>
      <c r="C25" s="397" t="s">
        <v>100</v>
      </c>
      <c r="D25" s="398"/>
      <c r="E25" s="399"/>
      <c r="F25" s="251">
        <v>0.5</v>
      </c>
      <c r="G25" s="110">
        <v>1383</v>
      </c>
      <c r="H25" s="109">
        <v>2</v>
      </c>
      <c r="I25" s="140">
        <v>691.5</v>
      </c>
      <c r="J25" s="350"/>
      <c r="K25" s="140"/>
      <c r="L25" s="140"/>
      <c r="M25" s="325"/>
      <c r="N25" s="140"/>
      <c r="O25" s="141"/>
      <c r="P25" s="140"/>
      <c r="Q25" s="143"/>
      <c r="R25" s="351"/>
      <c r="S25" s="352"/>
      <c r="T25" s="140"/>
      <c r="U25" s="323">
        <f t="shared" si="0"/>
        <v>691.5</v>
      </c>
    </row>
    <row r="26" spans="1:21" ht="12.75" customHeight="1">
      <c r="A26" s="96" t="s">
        <v>37</v>
      </c>
      <c r="B26" s="12"/>
      <c r="C26" s="409" t="s">
        <v>101</v>
      </c>
      <c r="D26" s="326"/>
      <c r="E26" s="410"/>
      <c r="F26" s="242" t="s">
        <v>37</v>
      </c>
      <c r="G26" s="134"/>
      <c r="H26" s="133" t="s">
        <v>37</v>
      </c>
      <c r="I26" s="112"/>
      <c r="J26" s="347"/>
      <c r="K26" s="112"/>
      <c r="L26" s="112"/>
      <c r="M26" s="330"/>
      <c r="N26" s="112"/>
      <c r="O26" s="113"/>
      <c r="P26" s="112"/>
      <c r="Q26" s="195"/>
      <c r="R26" s="332"/>
      <c r="S26" s="333"/>
      <c r="T26" s="112"/>
      <c r="U26" s="323"/>
    </row>
    <row r="27" spans="1:21" ht="13.5">
      <c r="A27" s="120">
        <v>7</v>
      </c>
      <c r="B27" s="12"/>
      <c r="C27" s="402" t="s">
        <v>52</v>
      </c>
      <c r="D27" s="335"/>
      <c r="E27" s="403"/>
      <c r="F27" s="242">
        <v>3</v>
      </c>
      <c r="G27" s="134">
        <v>1378</v>
      </c>
      <c r="H27" s="133">
        <v>1</v>
      </c>
      <c r="I27" s="330">
        <v>4134</v>
      </c>
      <c r="J27" s="148"/>
      <c r="K27" s="148"/>
      <c r="L27" s="148"/>
      <c r="M27" s="148"/>
      <c r="N27" s="148"/>
      <c r="O27" s="148"/>
      <c r="P27" s="148"/>
      <c r="Q27" s="148">
        <v>828</v>
      </c>
      <c r="R27" s="148"/>
      <c r="S27" s="148"/>
      <c r="T27" s="148"/>
      <c r="U27" s="323">
        <f>I27+J27+K27+L27+M27+N27+O27+P27+Q27+R27+S27+T27</f>
        <v>4962</v>
      </c>
    </row>
    <row r="28" spans="1:21" ht="13.5">
      <c r="A28" s="83">
        <v>8</v>
      </c>
      <c r="B28" s="84"/>
      <c r="C28" s="419" t="s">
        <v>57</v>
      </c>
      <c r="D28" s="354"/>
      <c r="E28" s="420"/>
      <c r="F28" s="251">
        <v>1</v>
      </c>
      <c r="G28" s="110">
        <v>1378</v>
      </c>
      <c r="H28" s="109">
        <v>1</v>
      </c>
      <c r="I28" s="325">
        <v>1378</v>
      </c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88">
        <v>1378</v>
      </c>
    </row>
    <row r="29" spans="1:21" ht="13.5">
      <c r="A29" s="83">
        <v>9</v>
      </c>
      <c r="B29" s="84"/>
      <c r="C29" s="419" t="s">
        <v>377</v>
      </c>
      <c r="D29" s="354"/>
      <c r="E29" s="420"/>
      <c r="F29" s="251">
        <v>1</v>
      </c>
      <c r="G29" s="110">
        <v>1378</v>
      </c>
      <c r="H29" s="109">
        <v>1</v>
      </c>
      <c r="I29" s="325">
        <v>1378</v>
      </c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88">
        <v>1378</v>
      </c>
    </row>
    <row r="30" spans="1:21" ht="13.5">
      <c r="A30" s="83"/>
      <c r="B30" s="84"/>
      <c r="C30" s="419" t="s">
        <v>378</v>
      </c>
      <c r="D30" s="354"/>
      <c r="E30" s="420"/>
      <c r="F30" s="251">
        <v>0.5</v>
      </c>
      <c r="G30" s="110">
        <v>1413</v>
      </c>
      <c r="H30" s="109">
        <v>5</v>
      </c>
      <c r="I30" s="325">
        <v>706.5</v>
      </c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88">
        <v>706.5</v>
      </c>
    </row>
    <row r="31" spans="1:21" ht="13.5">
      <c r="A31" s="167">
        <v>10</v>
      </c>
      <c r="B31" s="168"/>
      <c r="C31" s="425" t="s">
        <v>59</v>
      </c>
      <c r="D31" s="426"/>
      <c r="E31" s="427"/>
      <c r="F31" s="257">
        <v>8.78</v>
      </c>
      <c r="G31" s="172">
        <v>1770.14</v>
      </c>
      <c r="H31" s="171" t="s">
        <v>37</v>
      </c>
      <c r="I31" s="174">
        <v>15541.77</v>
      </c>
      <c r="J31" s="175">
        <v>2837.27</v>
      </c>
      <c r="K31" s="174"/>
      <c r="L31" s="174"/>
      <c r="M31" s="485"/>
      <c r="N31" s="174">
        <v>3108.36</v>
      </c>
      <c r="O31" s="175"/>
      <c r="P31" s="174"/>
      <c r="Q31" s="176"/>
      <c r="R31" s="486"/>
      <c r="S31" s="487"/>
      <c r="T31" s="174"/>
      <c r="U31" s="218">
        <f>I31+J31+K31+L31+M31+N31+O31+P31+Q31+R31+S31+T31</f>
        <v>21487.4</v>
      </c>
    </row>
    <row r="32" spans="1:21" s="211" customFormat="1" ht="13.5">
      <c r="A32" s="438"/>
      <c r="C32" s="429" t="s">
        <v>75</v>
      </c>
      <c r="D32" s="379"/>
      <c r="E32" s="430" t="s">
        <v>37</v>
      </c>
      <c r="F32" s="731">
        <f>SUM(F19:F31)</f>
        <v>18.78</v>
      </c>
      <c r="G32" s="381">
        <v>1644.96</v>
      </c>
      <c r="H32" s="380"/>
      <c r="I32" s="381">
        <f>SUM(I19:I31)</f>
        <v>30892.27</v>
      </c>
      <c r="J32" s="381">
        <f aca="true" t="shared" si="1" ref="J32:T32">SUM(J19:J31)</f>
        <v>3502.17</v>
      </c>
      <c r="K32" s="381">
        <f t="shared" si="1"/>
        <v>0</v>
      </c>
      <c r="L32" s="381">
        <f t="shared" si="1"/>
        <v>0</v>
      </c>
      <c r="M32" s="381">
        <f t="shared" si="1"/>
        <v>0</v>
      </c>
      <c r="N32" s="106">
        <f t="shared" si="1"/>
        <v>3948.36</v>
      </c>
      <c r="O32" s="381">
        <f t="shared" si="1"/>
        <v>0</v>
      </c>
      <c r="P32" s="381">
        <f t="shared" si="1"/>
        <v>0</v>
      </c>
      <c r="Q32" s="381">
        <f t="shared" si="1"/>
        <v>828</v>
      </c>
      <c r="R32" s="381">
        <f t="shared" si="1"/>
        <v>0</v>
      </c>
      <c r="S32" s="381">
        <f t="shared" si="1"/>
        <v>0</v>
      </c>
      <c r="T32" s="381">
        <f t="shared" si="1"/>
        <v>0</v>
      </c>
      <c r="U32" s="106">
        <f>SUM(I32:T32)</f>
        <v>39170.8</v>
      </c>
    </row>
    <row r="33" spans="1:19" ht="12.75">
      <c r="A33" s="11"/>
      <c r="I33" s="2"/>
      <c r="M33" s="220"/>
      <c r="R33" s="221"/>
      <c r="S33" s="222"/>
    </row>
    <row r="34" spans="13:18" ht="12.75">
      <c r="M34" s="220"/>
      <c r="R34" s="221"/>
    </row>
    <row r="35" spans="3:21" ht="18.75">
      <c r="C35" s="25" t="s">
        <v>35</v>
      </c>
      <c r="F35" s="17" t="s">
        <v>379</v>
      </c>
      <c r="J35" s="19" t="s">
        <v>78</v>
      </c>
      <c r="K35" s="1"/>
      <c r="L35" s="1"/>
      <c r="M35" s="1"/>
      <c r="N35" s="19" t="s">
        <v>79</v>
      </c>
      <c r="O35" s="1"/>
      <c r="P35" s="8"/>
      <c r="Q35" s="19" t="s">
        <v>80</v>
      </c>
      <c r="R35" s="8"/>
      <c r="S35" s="6"/>
      <c r="T35" s="17" t="s">
        <v>81</v>
      </c>
      <c r="U35" s="13"/>
    </row>
    <row r="38" ht="12.75">
      <c r="E38" s="223" t="s">
        <v>139</v>
      </c>
    </row>
    <row r="44" spans="1:35" s="2" customFormat="1" ht="12.75">
      <c r="A44" s="1"/>
      <c r="B44" s="1"/>
      <c r="C44" s="1"/>
      <c r="D44" s="1"/>
      <c r="E44" s="1"/>
      <c r="G44" s="225"/>
      <c r="H44" s="4"/>
      <c r="I44" s="5"/>
      <c r="O44" s="3"/>
      <c r="Q44" s="6"/>
      <c r="R44" s="5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6" spans="1:35" s="2" customFormat="1" ht="12.75">
      <c r="A46" s="1"/>
      <c r="B46" s="1"/>
      <c r="C46" s="1"/>
      <c r="D46" s="1"/>
      <c r="E46" s="1"/>
      <c r="G46" s="225"/>
      <c r="H46" s="4"/>
      <c r="I46" s="5"/>
      <c r="O46" s="3"/>
      <c r="Q46" s="6"/>
      <c r="R46" s="5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s="2" customFormat="1" ht="10.5">
      <c r="A47" s="1"/>
      <c r="B47" s="1"/>
      <c r="C47" s="1"/>
      <c r="D47" s="1"/>
      <c r="E47" s="1"/>
      <c r="G47" s="3"/>
      <c r="H47" s="4"/>
      <c r="I47" s="5"/>
      <c r="N47" s="34"/>
      <c r="O47" s="3"/>
      <c r="Q47" s="6"/>
      <c r="R47" s="5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9" spans="1:35" s="2" customFormat="1" ht="12.75">
      <c r="A49" s="1"/>
      <c r="B49" s="1"/>
      <c r="C49" s="1"/>
      <c r="D49" s="1"/>
      <c r="E49" s="1"/>
      <c r="F49" s="226"/>
      <c r="G49" s="3"/>
      <c r="H49" s="4"/>
      <c r="I49" s="5"/>
      <c r="O49" s="3"/>
      <c r="Q49" s="227"/>
      <c r="R49" s="228"/>
      <c r="S49" s="229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s="2" customFormat="1" ht="10.5">
      <c r="A50" s="1"/>
      <c r="B50" s="1"/>
      <c r="C50" s="1"/>
      <c r="D50" s="1"/>
      <c r="E50" s="1"/>
      <c r="G50" s="3"/>
      <c r="H50" s="4"/>
      <c r="I50" s="5"/>
      <c r="O50" s="3"/>
      <c r="Q50" s="185"/>
      <c r="R50" s="230"/>
      <c r="S50" s="34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</sheetData>
  <sheetProtection selectLockedCells="1" selectUnlockedCells="1"/>
  <mergeCells count="2">
    <mergeCell ref="S9:T9"/>
    <mergeCell ref="C18:E18"/>
  </mergeCells>
  <printOptions/>
  <pageMargins left="0" right="0" top="0.7479166666666667" bottom="0.3541666666666667" header="0.5118055555555555" footer="0.5118055555555555"/>
  <pageSetup horizontalDpi="300" verticalDpi="300" orientation="landscape" paperSize="9" scale="9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58"/>
  <sheetViews>
    <sheetView zoomScale="125" zoomScaleNormal="125" workbookViewId="0" topLeftCell="A7">
      <selection activeCell="S41" sqref="S41"/>
    </sheetView>
  </sheetViews>
  <sheetFormatPr defaultColWidth="9.33203125" defaultRowHeight="10.5"/>
  <cols>
    <col min="1" max="1" width="4.66015625" style="1" customWidth="1"/>
    <col min="2" max="2" width="0.1640625" style="1" customWidth="1"/>
    <col min="5" max="5" width="9.83203125" style="1" customWidth="1"/>
    <col min="6" max="6" width="10.16015625" style="2" customWidth="1"/>
    <col min="7" max="7" width="11.5" style="3" customWidth="1"/>
    <col min="8" max="8" width="8" style="4" customWidth="1"/>
    <col min="9" max="9" width="11.5" style="5" customWidth="1"/>
    <col min="10" max="10" width="9.83203125" style="2" customWidth="1"/>
    <col min="11" max="11" width="11.33203125" style="2" customWidth="1"/>
    <col min="12" max="12" width="10.16015625" style="2" customWidth="1"/>
    <col min="13" max="13" width="9.16015625" style="2" customWidth="1"/>
    <col min="14" max="14" width="10.16015625" style="2" customWidth="1"/>
    <col min="15" max="15" width="10" style="3" customWidth="1"/>
    <col min="16" max="16" width="9" style="2" customWidth="1"/>
    <col min="17" max="17" width="9" style="6" customWidth="1"/>
    <col min="18" max="18" width="9.66015625" style="5" customWidth="1"/>
    <col min="19" max="19" width="9.83203125" style="2" customWidth="1"/>
    <col min="20" max="20" width="9.16015625" style="2" customWidth="1"/>
    <col min="21" max="21" width="12.83203125" style="2" customWidth="1"/>
  </cols>
  <sheetData>
    <row r="1" spans="1:22" s="11" customFormat="1" ht="18.75">
      <c r="A1" s="1"/>
      <c r="B1" s="1"/>
      <c r="C1" s="7"/>
      <c r="D1" s="26"/>
      <c r="E1" s="1"/>
      <c r="F1" s="2"/>
      <c r="G1" s="3"/>
      <c r="H1" s="4"/>
      <c r="I1" s="13" t="s">
        <v>0</v>
      </c>
      <c r="J1" s="14"/>
      <c r="K1" s="14"/>
      <c r="L1" s="2"/>
      <c r="M1" s="2"/>
      <c r="N1" s="2"/>
      <c r="O1" s="3"/>
      <c r="P1" s="2"/>
      <c r="Q1" s="6"/>
      <c r="R1" s="5"/>
      <c r="S1" s="2"/>
      <c r="T1" s="2"/>
      <c r="U1" s="2"/>
      <c r="V1" s="2"/>
    </row>
    <row r="2" spans="1:22" s="11" customFormat="1" ht="18.75" hidden="1">
      <c r="A2" s="1"/>
      <c r="B2" s="1"/>
      <c r="C2" s="7"/>
      <c r="D2" s="26"/>
      <c r="E2" s="1"/>
      <c r="F2" s="2"/>
      <c r="G2" s="3"/>
      <c r="H2" s="4"/>
      <c r="I2" s="5"/>
      <c r="J2" s="15"/>
      <c r="K2" s="2"/>
      <c r="L2" s="2"/>
      <c r="M2" s="2"/>
      <c r="N2" s="2"/>
      <c r="O2" s="3"/>
      <c r="P2" s="2"/>
      <c r="Q2" s="6"/>
      <c r="R2" s="5"/>
      <c r="S2" s="2"/>
      <c r="T2" s="2"/>
      <c r="U2" s="2"/>
      <c r="V2" s="2"/>
    </row>
    <row r="3" spans="1:22" s="11" customFormat="1" ht="18.75">
      <c r="A3" s="1"/>
      <c r="B3" s="1"/>
      <c r="C3" s="7"/>
      <c r="D3" s="26"/>
      <c r="E3" s="1"/>
      <c r="F3" s="2"/>
      <c r="G3" s="3"/>
      <c r="H3" s="4"/>
      <c r="I3" s="16" t="s">
        <v>380</v>
      </c>
      <c r="J3" s="15"/>
      <c r="K3" s="17"/>
      <c r="L3" s="17"/>
      <c r="M3" s="18"/>
      <c r="N3" s="2"/>
      <c r="O3" s="3"/>
      <c r="P3" s="2"/>
      <c r="Q3" s="6"/>
      <c r="R3" s="5"/>
      <c r="S3" s="2"/>
      <c r="T3" s="2"/>
      <c r="U3" s="2"/>
      <c r="V3" s="2"/>
    </row>
    <row r="4" spans="1:22" s="11" customFormat="1" ht="18.75">
      <c r="A4" s="1"/>
      <c r="B4" s="1"/>
      <c r="C4" s="7" t="s">
        <v>381</v>
      </c>
      <c r="D4" s="26"/>
      <c r="E4" s="26"/>
      <c r="F4" s="308"/>
      <c r="G4" s="3"/>
      <c r="H4" s="4"/>
      <c r="I4" s="5"/>
      <c r="J4" s="2"/>
      <c r="K4" s="2"/>
      <c r="L4" s="2"/>
      <c r="M4" s="2"/>
      <c r="N4" s="2"/>
      <c r="O4" s="3"/>
      <c r="P4" s="21"/>
      <c r="Q4" s="22" t="s">
        <v>3</v>
      </c>
      <c r="R4" s="5"/>
      <c r="S4" s="2"/>
      <c r="T4" s="2"/>
      <c r="U4" s="2"/>
      <c r="V4" s="2"/>
    </row>
    <row r="5" spans="1:22" s="11" customFormat="1" ht="15.75">
      <c r="A5" s="1"/>
      <c r="B5" s="1"/>
      <c r="C5"/>
      <c r="D5"/>
      <c r="E5" s="1"/>
      <c r="F5" s="2"/>
      <c r="G5" s="3"/>
      <c r="H5" s="4"/>
      <c r="I5" s="5"/>
      <c r="J5" s="2"/>
      <c r="K5" s="2"/>
      <c r="L5" s="2"/>
      <c r="M5" s="2"/>
      <c r="N5" s="18"/>
      <c r="O5" s="18"/>
      <c r="P5" s="18"/>
      <c r="Q5" s="18"/>
      <c r="R5" s="23" t="s">
        <v>4</v>
      </c>
      <c r="S5" s="24">
        <f>F34</f>
        <v>39.06</v>
      </c>
      <c r="T5" s="23"/>
      <c r="U5" s="2"/>
      <c r="V5" s="2"/>
    </row>
    <row r="6" spans="1:22" s="11" customFormat="1" ht="15.75" customHeight="1">
      <c r="A6" s="1"/>
      <c r="B6" s="1"/>
      <c r="C6"/>
      <c r="D6"/>
      <c r="E6" s="1"/>
      <c r="F6" s="2"/>
      <c r="G6" s="3"/>
      <c r="H6" s="4"/>
      <c r="I6" s="5"/>
      <c r="J6" s="2"/>
      <c r="K6" s="2"/>
      <c r="L6" s="2"/>
      <c r="M6" s="2"/>
      <c r="N6" s="18"/>
      <c r="O6" s="18"/>
      <c r="P6" s="18"/>
      <c r="Q6" s="18"/>
      <c r="R6" s="23" t="s">
        <v>6</v>
      </c>
      <c r="S6" s="28">
        <f>U34</f>
        <v>89962.84000000001</v>
      </c>
      <c r="T6" s="28"/>
      <c r="U6" s="29" t="s">
        <v>7</v>
      </c>
      <c r="V6" s="2"/>
    </row>
    <row r="7" spans="1:22" s="11" customFormat="1" ht="6.75" customHeight="1">
      <c r="A7" s="1"/>
      <c r="B7" s="1"/>
      <c r="C7" s="25"/>
      <c r="D7" s="26"/>
      <c r="E7" s="1" t="s">
        <v>382</v>
      </c>
      <c r="F7" s="2"/>
      <c r="G7" s="27"/>
      <c r="H7" s="4"/>
      <c r="I7" s="5"/>
      <c r="J7" s="2"/>
      <c r="K7" s="2"/>
      <c r="L7" s="2"/>
      <c r="M7" s="2"/>
      <c r="N7" s="2"/>
      <c r="O7" s="3"/>
      <c r="P7" s="2"/>
      <c r="Q7" s="6"/>
      <c r="R7" s="5"/>
      <c r="S7" s="2"/>
      <c r="T7" s="2"/>
      <c r="U7" s="2"/>
      <c r="V7" s="2"/>
    </row>
    <row r="8" spans="1:22" s="11" customFormat="1" ht="18.75">
      <c r="A8" s="1"/>
      <c r="B8" s="1"/>
      <c r="C8" s="25" t="s">
        <v>13</v>
      </c>
      <c r="D8"/>
      <c r="E8" s="1"/>
      <c r="F8" s="2"/>
      <c r="G8" s="3"/>
      <c r="H8" s="4"/>
      <c r="I8" s="5"/>
      <c r="J8" s="2"/>
      <c r="K8" s="2"/>
      <c r="L8" s="2"/>
      <c r="M8" s="2"/>
      <c r="N8" s="31" t="s">
        <v>87</v>
      </c>
      <c r="O8" s="32"/>
      <c r="P8" s="32"/>
      <c r="Q8" s="32"/>
      <c r="R8" s="32"/>
      <c r="S8" s="23"/>
      <c r="T8" s="739" t="s">
        <v>88</v>
      </c>
      <c r="U8" s="2"/>
      <c r="V8" s="2"/>
    </row>
    <row r="9" spans="1:22" s="11" customFormat="1" ht="9.75" customHeight="1">
      <c r="A9" s="1"/>
      <c r="B9" s="1"/>
      <c r="C9" s="19"/>
      <c r="D9" s="19"/>
      <c r="E9" s="19"/>
      <c r="F9" s="2"/>
      <c r="G9" s="27"/>
      <c r="H9" s="4"/>
      <c r="I9" s="5"/>
      <c r="J9" s="2"/>
      <c r="K9" s="2"/>
      <c r="L9" s="2"/>
      <c r="M9" s="2"/>
      <c r="N9" s="35"/>
      <c r="O9" s="18"/>
      <c r="P9" s="18"/>
      <c r="Q9" s="18"/>
      <c r="R9" s="18"/>
      <c r="S9" s="18"/>
      <c r="T9" s="23"/>
      <c r="U9" s="18"/>
      <c r="V9" s="2"/>
    </row>
    <row r="10" spans="1:22" s="11" customFormat="1" ht="13.5" customHeight="1">
      <c r="A10" s="1"/>
      <c r="B10" s="1"/>
      <c r="C10" s="19"/>
      <c r="D10" s="19"/>
      <c r="E10" s="1"/>
      <c r="F10" s="2"/>
      <c r="G10" s="27"/>
      <c r="H10" s="4"/>
      <c r="I10" s="5"/>
      <c r="J10" s="2"/>
      <c r="K10" s="2"/>
      <c r="L10" s="2"/>
      <c r="M10" s="2"/>
      <c r="N10" s="2"/>
      <c r="O10" s="36" t="s">
        <v>383</v>
      </c>
      <c r="P10" s="37"/>
      <c r="Q10" s="38"/>
      <c r="R10" s="39"/>
      <c r="S10" s="36"/>
      <c r="T10" s="10"/>
      <c r="U10" s="2"/>
      <c r="V10"/>
    </row>
    <row r="11" spans="1:22" s="11" customFormat="1" ht="9" customHeight="1">
      <c r="A11" s="1"/>
      <c r="B11" s="1"/>
      <c r="C11" s="25"/>
      <c r="D11"/>
      <c r="E11" s="1"/>
      <c r="F11" s="34"/>
      <c r="G11" s="3"/>
      <c r="H11" s="4"/>
      <c r="I11" s="5"/>
      <c r="J11" s="44"/>
      <c r="K11" s="2"/>
      <c r="L11" s="2"/>
      <c r="M11" s="2"/>
      <c r="N11" s="2"/>
      <c r="O11" s="2"/>
      <c r="P11" s="40"/>
      <c r="Q11" s="41"/>
      <c r="R11" s="42"/>
      <c r="S11" s="2"/>
      <c r="T11" s="2"/>
      <c r="U11" s="2"/>
      <c r="V11"/>
    </row>
    <row r="12" spans="1:22" s="11" customFormat="1" ht="11.25">
      <c r="A12" s="49"/>
      <c r="C12" s="50"/>
      <c r="D12" s="51"/>
      <c r="E12" s="52"/>
      <c r="F12" s="53"/>
      <c r="G12" s="54"/>
      <c r="H12" s="55"/>
      <c r="I12" s="56"/>
      <c r="J12" s="57"/>
      <c r="K12" s="58"/>
      <c r="L12" s="58" t="s">
        <v>15</v>
      </c>
      <c r="M12" s="59"/>
      <c r="N12" s="60"/>
      <c r="O12" s="61"/>
      <c r="P12" s="58"/>
      <c r="Q12" s="62" t="s">
        <v>16</v>
      </c>
      <c r="R12" s="63"/>
      <c r="S12" s="64"/>
      <c r="T12" s="65"/>
      <c r="U12" s="53"/>
      <c r="V12"/>
    </row>
    <row r="13" spans="1:22" s="11" customFormat="1" ht="53.25">
      <c r="A13" s="66" t="s">
        <v>17</v>
      </c>
      <c r="B13" s="67"/>
      <c r="C13" s="68" t="s">
        <v>18</v>
      </c>
      <c r="D13" s="68"/>
      <c r="E13" s="68"/>
      <c r="F13" s="69" t="s">
        <v>19</v>
      </c>
      <c r="G13" s="69" t="s">
        <v>20</v>
      </c>
      <c r="H13" s="70" t="s">
        <v>21</v>
      </c>
      <c r="I13" s="71" t="s">
        <v>22</v>
      </c>
      <c r="J13" s="72" t="s">
        <v>23</v>
      </c>
      <c r="K13" s="503" t="s">
        <v>24</v>
      </c>
      <c r="L13" s="73" t="s">
        <v>25</v>
      </c>
      <c r="M13" s="73" t="s">
        <v>26</v>
      </c>
      <c r="N13" s="73" t="s">
        <v>27</v>
      </c>
      <c r="O13" s="73" t="s">
        <v>28</v>
      </c>
      <c r="P13" s="73" t="s">
        <v>29</v>
      </c>
      <c r="Q13" s="74" t="s">
        <v>30</v>
      </c>
      <c r="R13" s="74" t="s">
        <v>364</v>
      </c>
      <c r="S13" s="313" t="s">
        <v>56</v>
      </c>
      <c r="T13" s="73" t="s">
        <v>202</v>
      </c>
      <c r="U13" s="69" t="s">
        <v>34</v>
      </c>
      <c r="V13"/>
    </row>
    <row r="14" spans="1:22" s="11" customFormat="1" ht="13.5">
      <c r="A14" s="314">
        <v>1</v>
      </c>
      <c r="B14" s="1"/>
      <c r="C14" s="391" t="s">
        <v>35</v>
      </c>
      <c r="D14" s="315"/>
      <c r="E14" s="392"/>
      <c r="F14" s="473">
        <v>1</v>
      </c>
      <c r="G14" s="284">
        <v>2449</v>
      </c>
      <c r="H14" s="283">
        <v>14</v>
      </c>
      <c r="I14" s="286">
        <v>2449</v>
      </c>
      <c r="J14" s="394">
        <v>489.8</v>
      </c>
      <c r="K14" s="286"/>
      <c r="L14" s="286"/>
      <c r="M14" s="318"/>
      <c r="N14" s="285">
        <v>489.8</v>
      </c>
      <c r="O14" s="285"/>
      <c r="P14" s="286"/>
      <c r="Q14" s="287"/>
      <c r="R14" s="320"/>
      <c r="S14" s="321"/>
      <c r="T14" s="322"/>
      <c r="U14" s="323">
        <f>I14+J14+K14+L14+M14+N14+O14+P14+Q14+R14+S14+T14</f>
        <v>3428.6000000000004</v>
      </c>
      <c r="V14"/>
    </row>
    <row r="15" spans="1:22" s="11" customFormat="1" ht="13.5">
      <c r="A15" s="120">
        <v>2</v>
      </c>
      <c r="C15" s="402" t="s">
        <v>365</v>
      </c>
      <c r="D15" s="335"/>
      <c r="E15" s="403"/>
      <c r="F15" s="248">
        <v>1</v>
      </c>
      <c r="G15" s="200">
        <v>1842</v>
      </c>
      <c r="H15" s="123">
        <v>10</v>
      </c>
      <c r="I15" s="336">
        <v>1842</v>
      </c>
      <c r="J15" s="200">
        <v>552.6</v>
      </c>
      <c r="K15" s="200"/>
      <c r="L15" s="200"/>
      <c r="M15" s="200"/>
      <c r="N15" s="337">
        <v>368.4</v>
      </c>
      <c r="O15" s="200"/>
      <c r="P15" s="200"/>
      <c r="Q15" s="200"/>
      <c r="R15" s="200"/>
      <c r="S15" s="200"/>
      <c r="T15" s="338"/>
      <c r="U15" s="323">
        <f aca="true" t="shared" si="0" ref="U15:U21">I15+J15+K15+L15+M15+N15+O15+P15+Q15+R15+S15+T15</f>
        <v>2763</v>
      </c>
      <c r="V15"/>
    </row>
    <row r="16" spans="1:22" s="11" customFormat="1" ht="13.5">
      <c r="A16" s="120">
        <v>3</v>
      </c>
      <c r="B16" s="84"/>
      <c r="C16" s="397" t="s">
        <v>367</v>
      </c>
      <c r="D16" s="398"/>
      <c r="E16" s="399"/>
      <c r="F16" s="243">
        <v>1</v>
      </c>
      <c r="G16" s="124">
        <v>1994</v>
      </c>
      <c r="H16" s="123">
        <v>11</v>
      </c>
      <c r="I16" s="126">
        <v>1994</v>
      </c>
      <c r="J16" s="340">
        <v>199.4</v>
      </c>
      <c r="K16" s="126"/>
      <c r="L16" s="126"/>
      <c r="M16" s="341"/>
      <c r="N16" s="127">
        <v>398.8</v>
      </c>
      <c r="O16" s="127"/>
      <c r="P16" s="126"/>
      <c r="Q16" s="129"/>
      <c r="R16" s="343"/>
      <c r="S16" s="336"/>
      <c r="T16" s="128"/>
      <c r="U16" s="323">
        <f t="shared" si="0"/>
        <v>2592.2000000000003</v>
      </c>
      <c r="V16"/>
    </row>
    <row r="17" spans="1:22" s="11" customFormat="1" ht="13.5">
      <c r="A17" s="120"/>
      <c r="B17" s="84"/>
      <c r="C17" s="409" t="s">
        <v>367</v>
      </c>
      <c r="D17" s="326"/>
      <c r="E17" s="410"/>
      <c r="F17" s="243">
        <v>1</v>
      </c>
      <c r="G17" s="124">
        <v>1994</v>
      </c>
      <c r="H17" s="123">
        <v>11</v>
      </c>
      <c r="I17" s="126">
        <v>1994</v>
      </c>
      <c r="J17" s="340">
        <v>398.8</v>
      </c>
      <c r="K17" s="126"/>
      <c r="L17" s="126"/>
      <c r="M17" s="341"/>
      <c r="N17" s="127">
        <v>398.8</v>
      </c>
      <c r="O17" s="127"/>
      <c r="P17" s="126"/>
      <c r="Q17" s="129"/>
      <c r="R17" s="343"/>
      <c r="S17" s="336"/>
      <c r="T17" s="128"/>
      <c r="U17" s="323">
        <f t="shared" si="0"/>
        <v>2791.6000000000004</v>
      </c>
      <c r="V17"/>
    </row>
    <row r="18" spans="1:22" s="11" customFormat="1" ht="12" customHeight="1">
      <c r="A18" s="120">
        <v>4</v>
      </c>
      <c r="B18" s="84"/>
      <c r="C18" s="402" t="s">
        <v>43</v>
      </c>
      <c r="D18" s="335"/>
      <c r="E18" s="403"/>
      <c r="F18" s="243">
        <v>1</v>
      </c>
      <c r="G18" s="124">
        <v>1467</v>
      </c>
      <c r="H18" s="123">
        <v>6</v>
      </c>
      <c r="I18" s="126">
        <v>1467</v>
      </c>
      <c r="J18" s="340"/>
      <c r="K18" s="126"/>
      <c r="L18" s="126"/>
      <c r="M18" s="341"/>
      <c r="N18" s="127"/>
      <c r="O18" s="127"/>
      <c r="P18" s="126"/>
      <c r="Q18" s="129"/>
      <c r="R18" s="343"/>
      <c r="S18" s="336"/>
      <c r="T18" s="128"/>
      <c r="U18" s="323">
        <f t="shared" si="0"/>
        <v>1467</v>
      </c>
      <c r="V18"/>
    </row>
    <row r="19" spans="1:22" s="11" customFormat="1" ht="13.5">
      <c r="A19" s="120">
        <v>5</v>
      </c>
      <c r="B19" s="84"/>
      <c r="C19" s="402" t="s">
        <v>366</v>
      </c>
      <c r="D19" s="335"/>
      <c r="E19" s="403"/>
      <c r="F19" s="243">
        <v>1</v>
      </c>
      <c r="G19" s="124">
        <v>1842</v>
      </c>
      <c r="H19" s="123">
        <v>10</v>
      </c>
      <c r="I19" s="126">
        <v>1842</v>
      </c>
      <c r="J19" s="340">
        <v>552.6</v>
      </c>
      <c r="K19" s="126"/>
      <c r="L19" s="126"/>
      <c r="M19" s="341"/>
      <c r="N19" s="127">
        <v>368.4</v>
      </c>
      <c r="O19" s="127"/>
      <c r="P19" s="126"/>
      <c r="Q19" s="129"/>
      <c r="R19" s="343"/>
      <c r="S19" s="336"/>
      <c r="T19" s="128"/>
      <c r="U19" s="323">
        <f t="shared" si="0"/>
        <v>2763</v>
      </c>
      <c r="V19"/>
    </row>
    <row r="20" spans="1:21" s="11" customFormat="1" ht="13.5">
      <c r="A20" s="120">
        <v>6</v>
      </c>
      <c r="B20" s="12"/>
      <c r="C20" s="402" t="s">
        <v>112</v>
      </c>
      <c r="D20" s="335"/>
      <c r="E20" s="403"/>
      <c r="F20" s="243">
        <v>1</v>
      </c>
      <c r="G20" s="124">
        <v>1413</v>
      </c>
      <c r="H20" s="123">
        <v>5</v>
      </c>
      <c r="I20" s="126">
        <v>1413</v>
      </c>
      <c r="J20" s="340"/>
      <c r="K20" s="126"/>
      <c r="L20" s="126"/>
      <c r="M20" s="341"/>
      <c r="N20" s="127"/>
      <c r="O20" s="127"/>
      <c r="P20" s="126"/>
      <c r="Q20" s="129"/>
      <c r="R20" s="343"/>
      <c r="S20" s="336"/>
      <c r="T20" s="128"/>
      <c r="U20" s="218">
        <f t="shared" si="0"/>
        <v>1413</v>
      </c>
    </row>
    <row r="21" spans="1:21" s="11" customFormat="1" ht="12.75">
      <c r="A21" s="89">
        <v>7</v>
      </c>
      <c r="B21" s="12"/>
      <c r="C21" s="397" t="s">
        <v>98</v>
      </c>
      <c r="D21" s="398"/>
      <c r="E21" s="399"/>
      <c r="F21" s="251">
        <v>1</v>
      </c>
      <c r="G21" s="110">
        <v>1413</v>
      </c>
      <c r="H21" s="109">
        <v>5</v>
      </c>
      <c r="I21" s="140">
        <v>1413</v>
      </c>
      <c r="J21" s="350"/>
      <c r="K21" s="140"/>
      <c r="L21" s="140"/>
      <c r="M21" s="325"/>
      <c r="N21" s="140"/>
      <c r="O21" s="141"/>
      <c r="P21" s="140"/>
      <c r="Q21" s="143"/>
      <c r="R21" s="351"/>
      <c r="S21" s="352"/>
      <c r="T21" s="142"/>
      <c r="U21" s="95">
        <f t="shared" si="0"/>
        <v>1413</v>
      </c>
    </row>
    <row r="22" spans="1:21" s="11" customFormat="1" ht="13.5">
      <c r="A22" s="96" t="s">
        <v>37</v>
      </c>
      <c r="B22" s="12"/>
      <c r="C22" s="409" t="s">
        <v>178</v>
      </c>
      <c r="D22" s="326"/>
      <c r="E22" s="410"/>
      <c r="F22" s="242" t="s">
        <v>37</v>
      </c>
      <c r="G22" s="134"/>
      <c r="H22" s="133" t="s">
        <v>37</v>
      </c>
      <c r="I22" s="112"/>
      <c r="J22" s="347"/>
      <c r="K22" s="112"/>
      <c r="L22" s="112"/>
      <c r="M22" s="330"/>
      <c r="N22" s="112"/>
      <c r="O22" s="113"/>
      <c r="P22" s="112"/>
      <c r="Q22" s="195"/>
      <c r="R22" s="332"/>
      <c r="S22" s="333"/>
      <c r="T22" s="114"/>
      <c r="U22" s="106"/>
    </row>
    <row r="23" spans="1:21" ht="12.75">
      <c r="A23" s="89">
        <v>8</v>
      </c>
      <c r="B23" s="12"/>
      <c r="C23" s="397" t="s">
        <v>100</v>
      </c>
      <c r="D23" s="398"/>
      <c r="E23" s="399"/>
      <c r="F23" s="251">
        <v>1</v>
      </c>
      <c r="G23" s="110">
        <v>1383</v>
      </c>
      <c r="H23" s="109">
        <v>2</v>
      </c>
      <c r="I23" s="140">
        <v>1383</v>
      </c>
      <c r="J23" s="350"/>
      <c r="K23" s="140"/>
      <c r="L23" s="140"/>
      <c r="M23" s="325"/>
      <c r="N23" s="140"/>
      <c r="O23" s="141">
        <v>138.3</v>
      </c>
      <c r="P23" s="140"/>
      <c r="Q23" s="143" t="s">
        <v>37</v>
      </c>
      <c r="R23" s="351"/>
      <c r="S23" s="352"/>
      <c r="T23" s="142"/>
      <c r="U23" s="95">
        <f>SUM(I23:T23)</f>
        <v>1521.3</v>
      </c>
    </row>
    <row r="24" spans="1:21" ht="13.5">
      <c r="A24" s="96" t="s">
        <v>37</v>
      </c>
      <c r="B24" s="12"/>
      <c r="C24" s="409" t="s">
        <v>101</v>
      </c>
      <c r="D24" s="326"/>
      <c r="E24" s="410"/>
      <c r="F24" s="242" t="s">
        <v>37</v>
      </c>
      <c r="G24" s="134"/>
      <c r="H24" s="133" t="s">
        <v>37</v>
      </c>
      <c r="I24" s="112"/>
      <c r="J24" s="347"/>
      <c r="K24" s="112"/>
      <c r="L24" s="112"/>
      <c r="M24" s="330"/>
      <c r="N24" s="112"/>
      <c r="O24" s="113"/>
      <c r="P24" s="112"/>
      <c r="Q24" s="195"/>
      <c r="R24" s="332"/>
      <c r="S24" s="333"/>
      <c r="T24" s="114"/>
      <c r="U24" s="334"/>
    </row>
    <row r="25" spans="1:21" ht="13.5">
      <c r="A25" s="120">
        <v>9</v>
      </c>
      <c r="B25" s="12"/>
      <c r="C25" s="402" t="s">
        <v>52</v>
      </c>
      <c r="D25" s="335"/>
      <c r="E25" s="403"/>
      <c r="F25" s="242">
        <v>2</v>
      </c>
      <c r="G25" s="134">
        <v>1378</v>
      </c>
      <c r="H25" s="133">
        <v>1</v>
      </c>
      <c r="I25" s="330">
        <v>2756</v>
      </c>
      <c r="J25" s="148"/>
      <c r="K25" s="148"/>
      <c r="L25" s="148"/>
      <c r="M25" s="148"/>
      <c r="N25" s="148"/>
      <c r="O25" s="148"/>
      <c r="P25" s="148"/>
      <c r="Q25" s="148">
        <v>828</v>
      </c>
      <c r="R25" s="148"/>
      <c r="S25" s="148"/>
      <c r="T25" s="147"/>
      <c r="U25" s="323">
        <f aca="true" t="shared" si="1" ref="U25:U30">I25+J25+K25+L25+M25+N25+O25+P25+Q25+R25+S25+T25</f>
        <v>3584</v>
      </c>
    </row>
    <row r="26" spans="1:21" ht="13.5">
      <c r="A26" s="120">
        <v>10</v>
      </c>
      <c r="B26" s="12"/>
      <c r="C26" s="402" t="s">
        <v>53</v>
      </c>
      <c r="D26" s="335"/>
      <c r="E26" s="403"/>
      <c r="F26" s="242">
        <v>0.5</v>
      </c>
      <c r="G26" s="134">
        <v>1378</v>
      </c>
      <c r="H26" s="133">
        <v>1</v>
      </c>
      <c r="I26" s="330">
        <v>689</v>
      </c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7"/>
      <c r="U26" s="323">
        <f t="shared" si="1"/>
        <v>689</v>
      </c>
    </row>
    <row r="27" spans="1:21" ht="12.75" customHeight="1">
      <c r="A27" s="120"/>
      <c r="B27" s="12"/>
      <c r="C27" s="402" t="s">
        <v>54</v>
      </c>
      <c r="D27" s="335"/>
      <c r="E27" s="403"/>
      <c r="F27" s="243">
        <v>2</v>
      </c>
      <c r="G27" s="124">
        <v>1378</v>
      </c>
      <c r="H27" s="123">
        <v>1</v>
      </c>
      <c r="I27" s="126">
        <v>2756</v>
      </c>
      <c r="J27" s="340"/>
      <c r="K27" s="126"/>
      <c r="L27" s="126"/>
      <c r="M27" s="341"/>
      <c r="N27" s="126"/>
      <c r="O27" s="127"/>
      <c r="P27" s="126"/>
      <c r="Q27" s="127">
        <v>828</v>
      </c>
      <c r="R27" s="343"/>
      <c r="S27" s="336"/>
      <c r="T27" s="128"/>
      <c r="U27" s="323">
        <f t="shared" si="1"/>
        <v>3584</v>
      </c>
    </row>
    <row r="28" spans="1:21" ht="13.5">
      <c r="A28" s="120">
        <v>12</v>
      </c>
      <c r="B28" s="12"/>
      <c r="C28" s="402" t="s">
        <v>63</v>
      </c>
      <c r="D28" s="335"/>
      <c r="E28" s="403"/>
      <c r="F28" s="243">
        <v>1</v>
      </c>
      <c r="G28" s="124">
        <v>1378</v>
      </c>
      <c r="H28" s="123">
        <v>1</v>
      </c>
      <c r="I28" s="126">
        <v>1378</v>
      </c>
      <c r="J28" s="340"/>
      <c r="K28" s="126"/>
      <c r="L28" s="126"/>
      <c r="M28" s="341"/>
      <c r="N28" s="126"/>
      <c r="O28" s="127"/>
      <c r="P28" s="126"/>
      <c r="Q28" s="129"/>
      <c r="R28" s="343"/>
      <c r="S28" s="336"/>
      <c r="T28" s="128"/>
      <c r="U28" s="323">
        <f t="shared" si="1"/>
        <v>1378</v>
      </c>
    </row>
    <row r="29" spans="1:21" ht="13.5">
      <c r="A29" s="120">
        <v>13</v>
      </c>
      <c r="B29" s="12"/>
      <c r="C29" s="402" t="s">
        <v>368</v>
      </c>
      <c r="D29" s="335"/>
      <c r="E29" s="403"/>
      <c r="F29" s="243">
        <v>1</v>
      </c>
      <c r="G29" s="124">
        <v>1378</v>
      </c>
      <c r="H29" s="123">
        <v>1</v>
      </c>
      <c r="I29" s="126">
        <v>1378</v>
      </c>
      <c r="J29" s="340"/>
      <c r="K29" s="126"/>
      <c r="L29" s="126"/>
      <c r="M29" s="341"/>
      <c r="N29" s="126"/>
      <c r="O29" s="127"/>
      <c r="P29" s="126"/>
      <c r="Q29" s="129"/>
      <c r="R29" s="343"/>
      <c r="S29" s="336"/>
      <c r="T29" s="128"/>
      <c r="U29" s="323">
        <f t="shared" si="1"/>
        <v>1378</v>
      </c>
    </row>
    <row r="30" spans="1:21" ht="13.5">
      <c r="A30" s="120">
        <v>14</v>
      </c>
      <c r="B30" s="12"/>
      <c r="C30" s="402" t="s">
        <v>67</v>
      </c>
      <c r="D30" s="335"/>
      <c r="E30" s="403"/>
      <c r="F30" s="243">
        <v>1</v>
      </c>
      <c r="G30" s="124">
        <v>1378</v>
      </c>
      <c r="H30" s="123">
        <v>1</v>
      </c>
      <c r="I30" s="126">
        <v>1378</v>
      </c>
      <c r="J30" s="340"/>
      <c r="K30" s="126"/>
      <c r="L30" s="126"/>
      <c r="M30" s="341"/>
      <c r="N30" s="126"/>
      <c r="O30" s="127"/>
      <c r="P30" s="126"/>
      <c r="Q30" s="129"/>
      <c r="R30" s="343"/>
      <c r="S30" s="336"/>
      <c r="T30" s="128"/>
      <c r="U30" s="323">
        <f t="shared" si="1"/>
        <v>1378</v>
      </c>
    </row>
    <row r="31" spans="1:21" ht="13.5">
      <c r="A31" s="204">
        <v>15</v>
      </c>
      <c r="B31" s="12"/>
      <c r="C31" s="425" t="s">
        <v>59</v>
      </c>
      <c r="D31" s="426"/>
      <c r="E31" s="427"/>
      <c r="F31" s="483">
        <v>20.56</v>
      </c>
      <c r="G31" s="416">
        <v>1820.46</v>
      </c>
      <c r="H31" s="459" t="s">
        <v>37</v>
      </c>
      <c r="I31" s="174">
        <v>37428.54</v>
      </c>
      <c r="J31" s="428">
        <v>7843.13</v>
      </c>
      <c r="K31" s="174"/>
      <c r="L31" s="174"/>
      <c r="M31" s="485">
        <v>306.99</v>
      </c>
      <c r="N31" s="174">
        <v>7547.08</v>
      </c>
      <c r="O31" s="175"/>
      <c r="P31" s="174"/>
      <c r="Q31" s="176"/>
      <c r="R31" s="486"/>
      <c r="S31" s="487"/>
      <c r="T31" s="740"/>
      <c r="U31" s="323">
        <f>SUM(I31:T31)</f>
        <v>53125.740000000005</v>
      </c>
    </row>
    <row r="32" spans="1:21" ht="13.5">
      <c r="A32" s="204">
        <v>16</v>
      </c>
      <c r="B32" s="11"/>
      <c r="C32" s="604" t="s">
        <v>58</v>
      </c>
      <c r="D32" s="365"/>
      <c r="E32" s="605"/>
      <c r="F32" s="489">
        <v>1</v>
      </c>
      <c r="G32" s="240">
        <v>1994</v>
      </c>
      <c r="H32" s="207">
        <v>11</v>
      </c>
      <c r="I32" s="102">
        <v>1994</v>
      </c>
      <c r="J32" s="367">
        <v>199.4</v>
      </c>
      <c r="K32" s="102"/>
      <c r="L32" s="102"/>
      <c r="M32" s="368"/>
      <c r="N32" s="102">
        <v>398.8</v>
      </c>
      <c r="O32" s="103"/>
      <c r="P32" s="102"/>
      <c r="Q32" s="104"/>
      <c r="R32" s="369"/>
      <c r="S32" s="370"/>
      <c r="T32" s="685"/>
      <c r="U32" s="88">
        <f>SUM(I32:T32)</f>
        <v>2592.2</v>
      </c>
    </row>
    <row r="33" spans="1:21" ht="13.5">
      <c r="A33" s="204">
        <v>17</v>
      </c>
      <c r="B33" s="11"/>
      <c r="C33" s="604" t="s">
        <v>62</v>
      </c>
      <c r="D33" s="365"/>
      <c r="E33" s="605"/>
      <c r="F33" s="489">
        <v>1</v>
      </c>
      <c r="G33" s="240">
        <v>1751</v>
      </c>
      <c r="H33" s="207">
        <v>9</v>
      </c>
      <c r="I33" s="102">
        <v>1751</v>
      </c>
      <c r="J33" s="367"/>
      <c r="K33" s="102"/>
      <c r="L33" s="102"/>
      <c r="M33" s="368"/>
      <c r="N33" s="102">
        <v>350.2</v>
      </c>
      <c r="O33" s="103"/>
      <c r="P33" s="102"/>
      <c r="Q33" s="103"/>
      <c r="R33" s="369"/>
      <c r="S33" s="370"/>
      <c r="T33" s="685"/>
      <c r="U33" s="88">
        <f>SUM(I33:T33)</f>
        <v>2101.2</v>
      </c>
    </row>
    <row r="34" spans="1:21" ht="13.5">
      <c r="A34" s="377"/>
      <c r="B34" s="211"/>
      <c r="C34" s="429" t="s">
        <v>75</v>
      </c>
      <c r="D34" s="379"/>
      <c r="E34" s="430" t="s">
        <v>37</v>
      </c>
      <c r="F34" s="731">
        <f>SUM(F14:F33)</f>
        <v>39.06</v>
      </c>
      <c r="G34" s="381">
        <v>1717.91</v>
      </c>
      <c r="H34" s="380"/>
      <c r="I34" s="381">
        <f>SUM(I14:I33)</f>
        <v>67305.54000000001</v>
      </c>
      <c r="J34" s="381">
        <f>SUM(J14:J33)</f>
        <v>10235.73</v>
      </c>
      <c r="K34" s="381">
        <f aca="true" t="shared" si="2" ref="K34:T34">SUM(K14:K31)</f>
        <v>0</v>
      </c>
      <c r="L34" s="381">
        <f t="shared" si="2"/>
        <v>0</v>
      </c>
      <c r="M34" s="381">
        <f t="shared" si="2"/>
        <v>306.99</v>
      </c>
      <c r="N34" s="381">
        <f>SUM(N14:N33)</f>
        <v>10320.279999999999</v>
      </c>
      <c r="O34" s="381">
        <f t="shared" si="2"/>
        <v>138.3</v>
      </c>
      <c r="P34" s="381">
        <f t="shared" si="2"/>
        <v>0</v>
      </c>
      <c r="Q34" s="381">
        <f t="shared" si="2"/>
        <v>1656</v>
      </c>
      <c r="R34" s="381">
        <f t="shared" si="2"/>
        <v>0</v>
      </c>
      <c r="S34" s="381">
        <f t="shared" si="2"/>
        <v>0</v>
      </c>
      <c r="T34" s="741">
        <f t="shared" si="2"/>
        <v>0</v>
      </c>
      <c r="U34" s="218">
        <f>SUM(I34:T34)</f>
        <v>89962.84000000001</v>
      </c>
    </row>
    <row r="36" spans="3:21" ht="18.75">
      <c r="C36" s="25" t="s">
        <v>35</v>
      </c>
      <c r="F36" s="17" t="s">
        <v>384</v>
      </c>
      <c r="J36" s="19" t="s">
        <v>78</v>
      </c>
      <c r="K36" s="1"/>
      <c r="L36" s="1"/>
      <c r="M36" s="1"/>
      <c r="N36" s="19" t="s">
        <v>79</v>
      </c>
      <c r="O36" s="1"/>
      <c r="P36" s="8"/>
      <c r="Q36" s="19" t="s">
        <v>80</v>
      </c>
      <c r="R36" s="8"/>
      <c r="S36" s="6"/>
      <c r="T36" s="17" t="s">
        <v>81</v>
      </c>
      <c r="U36" s="13"/>
    </row>
    <row r="37" s="211" customFormat="1" ht="10.5"/>
    <row r="38" spans="1:19" ht="12.75">
      <c r="A38" s="11"/>
      <c r="D38" s="223" t="s">
        <v>371</v>
      </c>
      <c r="M38" s="220"/>
      <c r="R38" s="221"/>
      <c r="S38" s="222"/>
    </row>
    <row r="39" spans="13:18" ht="12.75">
      <c r="M39" s="220" t="s">
        <v>385</v>
      </c>
      <c r="R39" s="221"/>
    </row>
    <row r="40" spans="13:18" ht="12.75">
      <c r="M40" s="220"/>
      <c r="R40" s="221"/>
    </row>
    <row r="41" spans="13:18" ht="12.75">
      <c r="M41" s="220"/>
      <c r="R41" s="221"/>
    </row>
    <row r="42" spans="8:18" ht="12.75">
      <c r="H42" s="5"/>
      <c r="I42" s="2"/>
      <c r="L42" s="220"/>
      <c r="N42" s="3"/>
      <c r="O42" s="2"/>
      <c r="P42" s="6"/>
      <c r="Q42" s="221"/>
      <c r="R42" s="222"/>
    </row>
    <row r="52" ht="12.75">
      <c r="G52" s="225"/>
    </row>
    <row r="54" ht="12.75">
      <c r="G54" s="225"/>
    </row>
    <row r="55" ht="10.5">
      <c r="N55" s="34"/>
    </row>
    <row r="57" spans="6:19" ht="12.75">
      <c r="F57" s="226"/>
      <c r="Q57" s="227"/>
      <c r="R57" s="228"/>
      <c r="S57" s="229"/>
    </row>
    <row r="58" spans="17:19" ht="10.5">
      <c r="Q58" s="185"/>
      <c r="R58" s="230"/>
      <c r="S58" s="34"/>
    </row>
  </sheetData>
  <sheetProtection selectLockedCells="1" selectUnlockedCells="1"/>
  <mergeCells count="2">
    <mergeCell ref="S6:T6"/>
    <mergeCell ref="C13:E13"/>
  </mergeCells>
  <printOptions/>
  <pageMargins left="0" right="0" top="0.7479166666666667" bottom="0.3541666666666667" header="0.5118055555555555" footer="0.5118055555555555"/>
  <pageSetup horizontalDpi="300" verticalDpi="300" orientation="landscape" paperSize="9" scale="9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I46"/>
  <sheetViews>
    <sheetView zoomScale="125" zoomScaleNormal="125" workbookViewId="0" topLeftCell="K4">
      <selection activeCell="U30" sqref="U30"/>
    </sheetView>
  </sheetViews>
  <sheetFormatPr defaultColWidth="9.33203125" defaultRowHeight="10.5"/>
  <cols>
    <col min="1" max="1" width="4.66015625" style="1" customWidth="1"/>
    <col min="2" max="2" width="0.1640625" style="1" customWidth="1"/>
    <col min="5" max="5" width="11.16015625" style="1" customWidth="1"/>
    <col min="6" max="6" width="10.16015625" style="2" customWidth="1"/>
    <col min="7" max="7" width="11.5" style="3" customWidth="1"/>
    <col min="8" max="8" width="8.83203125" style="4" customWidth="1"/>
    <col min="9" max="9" width="11.5" style="5" customWidth="1"/>
    <col min="10" max="10" width="9.83203125" style="2" customWidth="1"/>
    <col min="11" max="11" width="11.33203125" style="2" customWidth="1"/>
    <col min="12" max="12" width="13.33203125" style="2" customWidth="1"/>
    <col min="13" max="13" width="9.16015625" style="2" customWidth="1"/>
    <col min="14" max="14" width="8.5" style="2" customWidth="1"/>
    <col min="15" max="15" width="8" style="3" customWidth="1"/>
    <col min="16" max="16" width="7.83203125" style="2" customWidth="1"/>
    <col min="17" max="17" width="9" style="6" customWidth="1"/>
    <col min="18" max="18" width="7.66015625" style="5" customWidth="1"/>
    <col min="19" max="19" width="10.16015625" style="2" customWidth="1"/>
    <col min="20" max="20" width="9.16015625" style="2" customWidth="1"/>
    <col min="21" max="21" width="12.83203125" style="2" customWidth="1"/>
  </cols>
  <sheetData>
    <row r="1" spans="1:35" s="12" customFormat="1" ht="10.5">
      <c r="A1" s="1"/>
      <c r="B1" s="1"/>
      <c r="C1" s="7"/>
      <c r="D1" s="26"/>
      <c r="E1" s="1"/>
      <c r="F1" s="2"/>
      <c r="G1" s="3"/>
      <c r="H1" s="4"/>
      <c r="I1" s="5"/>
      <c r="J1" s="2"/>
      <c r="K1" s="2"/>
      <c r="L1" s="2"/>
      <c r="M1" s="2"/>
      <c r="N1" s="2"/>
      <c r="O1" s="3"/>
      <c r="P1" s="2"/>
      <c r="Q1" s="6"/>
      <c r="R1" s="9"/>
      <c r="S1" s="2"/>
      <c r="T1" s="10"/>
      <c r="U1" s="2"/>
      <c r="V1" s="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s="12" customFormat="1" ht="18.75">
      <c r="A2" s="1"/>
      <c r="B2" s="1"/>
      <c r="C2" s="7"/>
      <c r="D2" s="26"/>
      <c r="E2" s="1"/>
      <c r="F2" s="2"/>
      <c r="G2" s="3"/>
      <c r="H2" s="4"/>
      <c r="I2" s="13" t="s">
        <v>0</v>
      </c>
      <c r="J2" s="14"/>
      <c r="K2" s="14"/>
      <c r="L2" s="2"/>
      <c r="M2" s="2"/>
      <c r="N2" s="2"/>
      <c r="O2" s="3"/>
      <c r="P2" s="2"/>
      <c r="Q2" s="6"/>
      <c r="R2" s="5"/>
      <c r="S2" s="2"/>
      <c r="T2" s="2"/>
      <c r="U2" s="2"/>
      <c r="V2" s="2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s="12" customFormat="1" ht="18.75" hidden="1">
      <c r="A3" s="1"/>
      <c r="B3" s="1"/>
      <c r="C3" s="7"/>
      <c r="D3" s="26"/>
      <c r="E3" s="1"/>
      <c r="F3" s="2"/>
      <c r="G3" s="3"/>
      <c r="H3" s="4"/>
      <c r="I3" s="5"/>
      <c r="J3" s="15"/>
      <c r="K3" s="2"/>
      <c r="L3" s="2"/>
      <c r="M3" s="2"/>
      <c r="N3" s="2"/>
      <c r="O3" s="3"/>
      <c r="P3" s="2"/>
      <c r="Q3" s="6"/>
      <c r="R3" s="5"/>
      <c r="S3" s="2"/>
      <c r="T3" s="2"/>
      <c r="U3" s="2"/>
      <c r="V3" s="2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s="12" customFormat="1" ht="18.75">
      <c r="A4" s="1"/>
      <c r="B4" s="1"/>
      <c r="C4" s="7"/>
      <c r="D4" s="26"/>
      <c r="E4" s="1"/>
      <c r="F4" s="2"/>
      <c r="G4" s="3"/>
      <c r="H4" s="4"/>
      <c r="I4" s="16" t="s">
        <v>1</v>
      </c>
      <c r="J4" s="15"/>
      <c r="K4" s="17"/>
      <c r="L4" s="17"/>
      <c r="M4" s="18"/>
      <c r="N4" s="2"/>
      <c r="O4" s="3"/>
      <c r="P4" s="2"/>
      <c r="Q4" s="6"/>
      <c r="R4" s="5"/>
      <c r="S4" s="2"/>
      <c r="T4" s="2"/>
      <c r="U4" s="2"/>
      <c r="V4" s="2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s="12" customFormat="1" ht="10.5">
      <c r="A5" s="1"/>
      <c r="B5" s="1"/>
      <c r="C5" s="7"/>
      <c r="D5" s="26"/>
      <c r="E5" s="1"/>
      <c r="F5" s="2"/>
      <c r="G5" s="3"/>
      <c r="H5" s="4"/>
      <c r="I5" s="5"/>
      <c r="J5" s="2"/>
      <c r="K5" s="2"/>
      <c r="L5" s="2"/>
      <c r="M5" s="2"/>
      <c r="N5" s="2"/>
      <c r="O5" s="3"/>
      <c r="P5" s="2"/>
      <c r="Q5" s="6"/>
      <c r="R5" s="5"/>
      <c r="S5" s="2"/>
      <c r="T5" s="2"/>
      <c r="U5" s="2"/>
      <c r="V5" s="2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s="12" customFormat="1" ht="10.5">
      <c r="A6" s="1"/>
      <c r="B6" s="1"/>
      <c r="C6" s="7"/>
      <c r="D6" s="26"/>
      <c r="E6" s="1"/>
      <c r="F6" s="2"/>
      <c r="G6" s="3"/>
      <c r="H6" s="4"/>
      <c r="I6" s="5"/>
      <c r="J6" s="2"/>
      <c r="K6" s="2"/>
      <c r="L6" s="2"/>
      <c r="M6" s="2"/>
      <c r="N6" s="2"/>
      <c r="O6" s="3"/>
      <c r="P6" s="2"/>
      <c r="Q6" s="6"/>
      <c r="R6" s="9"/>
      <c r="S6" s="10"/>
      <c r="T6" s="10"/>
      <c r="U6" s="2"/>
      <c r="V6" s="2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2" customFormat="1" ht="18.75">
      <c r="A7" s="1"/>
      <c r="B7" s="1"/>
      <c r="C7" s="7" t="s">
        <v>386</v>
      </c>
      <c r="D7" s="26"/>
      <c r="E7" s="26"/>
      <c r="F7" s="308"/>
      <c r="G7" s="3"/>
      <c r="H7" s="4"/>
      <c r="I7" s="5"/>
      <c r="J7" s="2"/>
      <c r="K7" s="2"/>
      <c r="L7" s="2"/>
      <c r="M7" s="2"/>
      <c r="N7" s="2"/>
      <c r="O7" s="3"/>
      <c r="P7" s="21"/>
      <c r="Q7" s="22" t="s">
        <v>3</v>
      </c>
      <c r="R7" s="5"/>
      <c r="S7" s="2"/>
      <c r="T7" s="2"/>
      <c r="U7" s="2"/>
      <c r="V7" s="2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s="12" customFormat="1" ht="15.75">
      <c r="A8" s="1"/>
      <c r="B8" s="1"/>
      <c r="C8"/>
      <c r="D8"/>
      <c r="E8" s="1"/>
      <c r="F8" s="2"/>
      <c r="G8" s="3"/>
      <c r="H8" s="4"/>
      <c r="I8" s="5"/>
      <c r="J8" s="2"/>
      <c r="K8" s="2"/>
      <c r="L8" s="2"/>
      <c r="M8" s="2"/>
      <c r="N8" s="18"/>
      <c r="O8" s="18"/>
      <c r="P8" s="18"/>
      <c r="Q8" s="18"/>
      <c r="R8" s="23" t="s">
        <v>4</v>
      </c>
      <c r="S8" s="24">
        <f>F26</f>
        <v>19</v>
      </c>
      <c r="T8" s="23"/>
      <c r="U8" s="2"/>
      <c r="V8" s="2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s="12" customFormat="1" ht="18.75">
      <c r="A9" s="1"/>
      <c r="B9" s="1"/>
      <c r="C9" s="25"/>
      <c r="D9" s="26"/>
      <c r="E9" s="1"/>
      <c r="F9" s="2"/>
      <c r="G9" s="27"/>
      <c r="H9" s="4"/>
      <c r="I9" s="5"/>
      <c r="J9" s="2"/>
      <c r="K9" s="2"/>
      <c r="L9" s="2"/>
      <c r="M9" s="2"/>
      <c r="N9" s="18"/>
      <c r="O9" s="18"/>
      <c r="P9" s="18"/>
      <c r="Q9" s="18"/>
      <c r="R9" s="23" t="s">
        <v>6</v>
      </c>
      <c r="S9" s="28">
        <f>U26</f>
        <v>46936.35</v>
      </c>
      <c r="T9" s="28"/>
      <c r="U9" s="29" t="s">
        <v>7</v>
      </c>
      <c r="V9" s="2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s="12" customFormat="1" ht="0.75" customHeight="1">
      <c r="A10" s="1"/>
      <c r="B10" s="1"/>
      <c r="C10" s="25"/>
      <c r="D10" s="26"/>
      <c r="E10" s="1"/>
      <c r="F10" s="2"/>
      <c r="G10" s="27"/>
      <c r="H10" s="4"/>
      <c r="I10" s="5"/>
      <c r="J10" s="2"/>
      <c r="K10" s="2"/>
      <c r="L10" s="2"/>
      <c r="M10" s="2"/>
      <c r="N10" s="2"/>
      <c r="O10" s="3"/>
      <c r="P10" s="2"/>
      <c r="Q10" s="6"/>
      <c r="R10" s="5"/>
      <c r="S10" s="30"/>
      <c r="T10" s="2"/>
      <c r="U10" s="2"/>
      <c r="V10" s="2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s="12" customFormat="1" ht="18.75">
      <c r="A11" s="1"/>
      <c r="B11" s="1"/>
      <c r="C11" s="19"/>
      <c r="D11" s="19"/>
      <c r="E11" s="19"/>
      <c r="F11" s="2"/>
      <c r="G11" s="27"/>
      <c r="H11" s="4"/>
      <c r="I11" s="5"/>
      <c r="J11" s="2"/>
      <c r="K11" s="2"/>
      <c r="L11" s="2"/>
      <c r="M11" s="2"/>
      <c r="N11" s="31" t="s">
        <v>87</v>
      </c>
      <c r="O11" s="32"/>
      <c r="P11" s="32"/>
      <c r="Q11" s="32"/>
      <c r="R11" s="32"/>
      <c r="S11" s="23"/>
      <c r="T11" s="14" t="s">
        <v>11</v>
      </c>
      <c r="U11" s="18"/>
      <c r="V11" s="2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s="12" customFormat="1" ht="3" customHeight="1">
      <c r="A12" s="1"/>
      <c r="B12" s="1"/>
      <c r="C12" s="19"/>
      <c r="D12" s="19"/>
      <c r="E12" s="1"/>
      <c r="F12" s="2"/>
      <c r="G12" s="27"/>
      <c r="H12" s="4"/>
      <c r="I12" s="5"/>
      <c r="J12" s="2"/>
      <c r="K12" s="2"/>
      <c r="L12" s="2"/>
      <c r="M12" s="2"/>
      <c r="N12" s="5"/>
      <c r="O12" s="2"/>
      <c r="P12" s="2"/>
      <c r="Q12" s="2"/>
      <c r="R12" s="2"/>
      <c r="S12" s="2"/>
      <c r="T12" s="23"/>
      <c r="U12" s="2"/>
      <c r="V12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s="12" customFormat="1" ht="18.75">
      <c r="A13" s="1"/>
      <c r="B13" s="1"/>
      <c r="C13" s="25"/>
      <c r="D13"/>
      <c r="E13" s="1"/>
      <c r="F13" s="34"/>
      <c r="G13" s="3"/>
      <c r="H13" s="4"/>
      <c r="I13" s="5"/>
      <c r="J13" s="2"/>
      <c r="K13" s="2"/>
      <c r="L13" s="2"/>
      <c r="M13" s="2"/>
      <c r="N13" s="35"/>
      <c r="O13" s="18"/>
      <c r="P13" s="18"/>
      <c r="Q13" s="18"/>
      <c r="R13" s="18"/>
      <c r="S13" s="18"/>
      <c r="T13" s="23"/>
      <c r="U13" s="2"/>
      <c r="V13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s="12" customFormat="1" ht="18.75">
      <c r="A14" s="1"/>
      <c r="B14" s="1"/>
      <c r="C14" s="25" t="s">
        <v>13</v>
      </c>
      <c r="D14"/>
      <c r="E14" s="1"/>
      <c r="F14" s="2"/>
      <c r="G14" s="3"/>
      <c r="H14" s="4"/>
      <c r="I14" s="5"/>
      <c r="J14" s="2"/>
      <c r="K14" s="2"/>
      <c r="L14" s="2"/>
      <c r="M14" s="2"/>
      <c r="N14" s="2"/>
      <c r="O14" s="36" t="s">
        <v>387</v>
      </c>
      <c r="P14" s="37"/>
      <c r="Q14" s="38"/>
      <c r="R14" s="39"/>
      <c r="S14" s="36"/>
      <c r="T14" s="10"/>
      <c r="U14" s="2"/>
      <c r="V14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s="12" customFormat="1" ht="10.5">
      <c r="A15" s="1"/>
      <c r="B15" s="1"/>
      <c r="C15"/>
      <c r="D15"/>
      <c r="E15" s="1"/>
      <c r="F15" s="2"/>
      <c r="G15" s="3"/>
      <c r="H15" s="4"/>
      <c r="I15" s="5"/>
      <c r="J15" s="2"/>
      <c r="K15" s="2"/>
      <c r="L15" s="2"/>
      <c r="M15" s="2"/>
      <c r="N15" s="2"/>
      <c r="O15" s="2"/>
      <c r="P15" s="40"/>
      <c r="Q15" s="41"/>
      <c r="R15" s="42"/>
      <c r="S15" s="2"/>
      <c r="T15" s="2"/>
      <c r="U15" s="2"/>
      <c r="V15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s="12" customFormat="1" ht="11.25">
      <c r="A16" s="43"/>
      <c r="B16" s="43"/>
      <c r="C16" s="43"/>
      <c r="D16" s="43"/>
      <c r="E16" s="43"/>
      <c r="F16" s="44"/>
      <c r="G16" s="45"/>
      <c r="H16" s="46"/>
      <c r="I16" s="47"/>
      <c r="J16" s="44"/>
      <c r="K16" s="44"/>
      <c r="L16" s="44"/>
      <c r="M16" s="44"/>
      <c r="N16" s="44"/>
      <c r="O16" s="45"/>
      <c r="P16" s="44"/>
      <c r="Q16" s="48"/>
      <c r="R16" s="47"/>
      <c r="S16" s="44"/>
      <c r="T16" s="44"/>
      <c r="U16" s="2"/>
      <c r="V16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s="12" customFormat="1" ht="11.25">
      <c r="A17" s="49"/>
      <c r="B17" s="11"/>
      <c r="C17" s="50"/>
      <c r="D17" s="51"/>
      <c r="E17" s="52"/>
      <c r="F17" s="53"/>
      <c r="G17" s="54"/>
      <c r="H17" s="55"/>
      <c r="I17" s="56"/>
      <c r="J17" s="389"/>
      <c r="K17" s="58"/>
      <c r="L17" s="58" t="s">
        <v>15</v>
      </c>
      <c r="M17" s="59"/>
      <c r="N17" s="60"/>
      <c r="O17" s="61"/>
      <c r="P17" s="58"/>
      <c r="Q17" s="62" t="s">
        <v>16</v>
      </c>
      <c r="R17" s="63"/>
      <c r="S17" s="64"/>
      <c r="T17" s="65"/>
      <c r="U17" s="53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21" ht="95.25">
      <c r="A18" s="66" t="s">
        <v>17</v>
      </c>
      <c r="B18" s="67"/>
      <c r="C18" s="68" t="s">
        <v>18</v>
      </c>
      <c r="D18" s="68"/>
      <c r="E18" s="68"/>
      <c r="F18" s="69" t="s">
        <v>19</v>
      </c>
      <c r="G18" s="69" t="s">
        <v>20</v>
      </c>
      <c r="H18" s="70" t="s">
        <v>21</v>
      </c>
      <c r="I18" s="71" t="s">
        <v>22</v>
      </c>
      <c r="J18" s="72" t="s">
        <v>23</v>
      </c>
      <c r="K18" s="73" t="s">
        <v>24</v>
      </c>
      <c r="L18" s="73" t="s">
        <v>25</v>
      </c>
      <c r="M18" s="73" t="s">
        <v>26</v>
      </c>
      <c r="N18" s="73" t="s">
        <v>27</v>
      </c>
      <c r="O18" s="73" t="s">
        <v>28</v>
      </c>
      <c r="P18" s="73" t="s">
        <v>29</v>
      </c>
      <c r="Q18" s="74" t="s">
        <v>30</v>
      </c>
      <c r="R18" s="74" t="s">
        <v>364</v>
      </c>
      <c r="S18" s="313" t="s">
        <v>56</v>
      </c>
      <c r="T18" s="73" t="s">
        <v>33</v>
      </c>
      <c r="U18" s="69" t="s">
        <v>34</v>
      </c>
    </row>
    <row r="19" spans="1:21" ht="13.5">
      <c r="A19" s="314">
        <v>1</v>
      </c>
      <c r="C19" s="391" t="s">
        <v>78</v>
      </c>
      <c r="D19" s="315"/>
      <c r="E19" s="392"/>
      <c r="F19" s="473">
        <v>1</v>
      </c>
      <c r="G19" s="284">
        <v>1842</v>
      </c>
      <c r="H19" s="393">
        <v>10</v>
      </c>
      <c r="I19" s="316">
        <v>1842</v>
      </c>
      <c r="J19" s="394"/>
      <c r="K19" s="286"/>
      <c r="L19" s="286"/>
      <c r="M19" s="318"/>
      <c r="N19" s="286"/>
      <c r="O19" s="285"/>
      <c r="P19" s="286"/>
      <c r="Q19" s="287"/>
      <c r="R19" s="320"/>
      <c r="S19" s="441">
        <v>921</v>
      </c>
      <c r="T19" s="322"/>
      <c r="U19" s="323">
        <f>SUM(I19:T19)</f>
        <v>2763</v>
      </c>
    </row>
    <row r="20" spans="1:22" ht="13.5">
      <c r="A20" s="120">
        <v>2</v>
      </c>
      <c r="B20" s="11"/>
      <c r="C20" s="402" t="s">
        <v>388</v>
      </c>
      <c r="D20" s="335"/>
      <c r="E20" s="403"/>
      <c r="F20" s="248">
        <v>1</v>
      </c>
      <c r="G20" s="200">
        <v>1749.9</v>
      </c>
      <c r="H20" s="554">
        <v>-0.05</v>
      </c>
      <c r="I20" s="336">
        <v>1749.9</v>
      </c>
      <c r="J20" s="200"/>
      <c r="K20" s="200"/>
      <c r="L20" s="200"/>
      <c r="M20" s="200"/>
      <c r="N20" s="200"/>
      <c r="O20" s="200"/>
      <c r="P20" s="200"/>
      <c r="Q20" s="200"/>
      <c r="R20" s="200"/>
      <c r="S20" s="337">
        <v>874.95</v>
      </c>
      <c r="T20" s="338"/>
      <c r="U20" s="323">
        <f>I20+J20+K20+L20+M20+N20+O20+P20+Q20+R20+S20+T20</f>
        <v>2624.8500000000004</v>
      </c>
      <c r="V20" s="1" t="s">
        <v>359</v>
      </c>
    </row>
    <row r="21" spans="1:21" ht="13.5">
      <c r="A21" s="120">
        <v>3</v>
      </c>
      <c r="B21" s="11"/>
      <c r="C21" s="402" t="s">
        <v>389</v>
      </c>
      <c r="D21" s="335"/>
      <c r="E21" s="403"/>
      <c r="F21" s="248">
        <v>1</v>
      </c>
      <c r="G21" s="200">
        <v>1751</v>
      </c>
      <c r="H21" s="165">
        <v>9</v>
      </c>
      <c r="I21" s="336">
        <v>1751</v>
      </c>
      <c r="J21" s="200"/>
      <c r="K21" s="200"/>
      <c r="L21" s="200"/>
      <c r="M21" s="200"/>
      <c r="N21" s="200"/>
      <c r="O21" s="200"/>
      <c r="P21" s="200"/>
      <c r="Q21" s="200"/>
      <c r="R21" s="200"/>
      <c r="S21" s="337">
        <v>875.5</v>
      </c>
      <c r="T21" s="338"/>
      <c r="U21" s="323">
        <f>SUM(I21:T21)</f>
        <v>2626.5</v>
      </c>
    </row>
    <row r="22" spans="1:21" ht="13.5">
      <c r="A22" s="120">
        <v>3</v>
      </c>
      <c r="C22" s="402" t="s">
        <v>80</v>
      </c>
      <c r="D22" s="335"/>
      <c r="E22" s="403"/>
      <c r="F22" s="243">
        <v>1</v>
      </c>
      <c r="G22" s="124">
        <v>1660</v>
      </c>
      <c r="H22" s="165">
        <v>8</v>
      </c>
      <c r="I22" s="339">
        <v>1660</v>
      </c>
      <c r="J22" s="340"/>
      <c r="K22" s="126"/>
      <c r="L22" s="126"/>
      <c r="M22" s="341"/>
      <c r="N22" s="126"/>
      <c r="O22" s="127"/>
      <c r="P22" s="126"/>
      <c r="Q22" s="129"/>
      <c r="R22" s="343"/>
      <c r="S22" s="337">
        <v>830</v>
      </c>
      <c r="T22" s="128"/>
      <c r="U22" s="323">
        <f>I22+J22+K22+L22+M22+N22+O22+P22+Q22+R22+S22+T22</f>
        <v>2490</v>
      </c>
    </row>
    <row r="23" spans="1:21" ht="13.5">
      <c r="A23" s="120"/>
      <c r="C23" s="402" t="s">
        <v>390</v>
      </c>
      <c r="D23" s="335"/>
      <c r="E23" s="403"/>
      <c r="F23" s="243">
        <v>2</v>
      </c>
      <c r="G23" s="124">
        <v>1660</v>
      </c>
      <c r="H23" s="165">
        <v>8</v>
      </c>
      <c r="I23" s="339">
        <v>3320</v>
      </c>
      <c r="J23" s="340"/>
      <c r="K23" s="126"/>
      <c r="L23" s="126"/>
      <c r="M23" s="341"/>
      <c r="N23" s="126"/>
      <c r="O23" s="127"/>
      <c r="P23" s="126"/>
      <c r="Q23" s="129"/>
      <c r="R23" s="343"/>
      <c r="S23" s="337">
        <v>1660</v>
      </c>
      <c r="T23" s="128"/>
      <c r="U23" s="323">
        <f>SUM(I23:T23)</f>
        <v>4980</v>
      </c>
    </row>
    <row r="24" spans="1:21" s="11" customFormat="1" ht="13.5">
      <c r="A24" s="120">
        <v>4</v>
      </c>
      <c r="B24" s="12"/>
      <c r="C24" s="402" t="s">
        <v>391</v>
      </c>
      <c r="D24" s="335"/>
      <c r="E24" s="403"/>
      <c r="F24" s="243">
        <v>7</v>
      </c>
      <c r="G24" s="124">
        <v>1660</v>
      </c>
      <c r="H24" s="165">
        <v>8</v>
      </c>
      <c r="I24" s="339">
        <v>11620</v>
      </c>
      <c r="J24" s="340"/>
      <c r="K24" s="126"/>
      <c r="L24" s="126"/>
      <c r="M24" s="341"/>
      <c r="N24" s="126"/>
      <c r="O24" s="127"/>
      <c r="P24" s="126"/>
      <c r="Q24" s="129"/>
      <c r="R24" s="343"/>
      <c r="S24" s="337">
        <v>5810</v>
      </c>
      <c r="T24" s="128"/>
      <c r="U24" s="323">
        <f>I24+J24+K24+L24+M24+N24+O24+P24+Q24+R24+S24+T24</f>
        <v>17430</v>
      </c>
    </row>
    <row r="25" spans="1:21" s="11" customFormat="1" ht="12.75">
      <c r="A25" s="120">
        <v>5</v>
      </c>
      <c r="B25" s="12"/>
      <c r="C25" s="402" t="s">
        <v>391</v>
      </c>
      <c r="D25" s="335"/>
      <c r="E25" s="403"/>
      <c r="F25" s="243">
        <v>6</v>
      </c>
      <c r="G25" s="124">
        <v>1558</v>
      </c>
      <c r="H25" s="165">
        <v>7</v>
      </c>
      <c r="I25" s="339">
        <v>9348</v>
      </c>
      <c r="J25" s="340"/>
      <c r="K25" s="126"/>
      <c r="L25" s="126"/>
      <c r="M25" s="341"/>
      <c r="N25" s="126"/>
      <c r="O25" s="127"/>
      <c r="P25" s="126"/>
      <c r="Q25" s="129"/>
      <c r="R25" s="343"/>
      <c r="S25" s="337">
        <v>4674</v>
      </c>
      <c r="T25" s="128"/>
      <c r="U25" s="323">
        <f>I25+J25+K25+L25+M25+N25+O25+P25+Q25+R25+S25+T25</f>
        <v>14022</v>
      </c>
    </row>
    <row r="26" spans="1:21" s="211" customFormat="1" ht="13.5">
      <c r="A26" s="438"/>
      <c r="C26" s="429" t="s">
        <v>75</v>
      </c>
      <c r="D26" s="379"/>
      <c r="E26" s="430" t="s">
        <v>37</v>
      </c>
      <c r="F26" s="731">
        <f>SUM(F19:F25)</f>
        <v>19</v>
      </c>
      <c r="G26" s="381">
        <v>1646.89</v>
      </c>
      <c r="H26" s="380"/>
      <c r="I26" s="381">
        <f aca="true" t="shared" si="0" ref="I26:N26">SUM(I19:I25)</f>
        <v>31290.9</v>
      </c>
      <c r="J26" s="381">
        <f t="shared" si="0"/>
        <v>0</v>
      </c>
      <c r="K26" s="381">
        <f t="shared" si="0"/>
        <v>0</v>
      </c>
      <c r="L26" s="381">
        <f t="shared" si="0"/>
        <v>0</v>
      </c>
      <c r="M26" s="381">
        <f t="shared" si="0"/>
        <v>0</v>
      </c>
      <c r="N26" s="381">
        <f t="shared" si="0"/>
        <v>0</v>
      </c>
      <c r="O26" s="381">
        <v>0</v>
      </c>
      <c r="P26" s="381">
        <f aca="true" t="shared" si="1" ref="P26:U26">SUM(P19:P25)</f>
        <v>0</v>
      </c>
      <c r="Q26" s="381">
        <f t="shared" si="1"/>
        <v>0</v>
      </c>
      <c r="R26" s="381">
        <f t="shared" si="1"/>
        <v>0</v>
      </c>
      <c r="S26" s="106">
        <f t="shared" si="1"/>
        <v>15645.45</v>
      </c>
      <c r="T26" s="741">
        <f t="shared" si="1"/>
        <v>0</v>
      </c>
      <c r="U26" s="106">
        <f t="shared" si="1"/>
        <v>46936.35</v>
      </c>
    </row>
    <row r="27" spans="1:19" ht="12.75">
      <c r="A27" s="11"/>
      <c r="M27" s="220"/>
      <c r="R27" s="221"/>
      <c r="S27" s="222"/>
    </row>
    <row r="28" spans="10:18" ht="12.75">
      <c r="J28" s="2" t="s">
        <v>37</v>
      </c>
      <c r="M28" s="742"/>
      <c r="R28" s="221"/>
    </row>
    <row r="29" spans="13:18" ht="12.75">
      <c r="M29" s="220"/>
      <c r="R29" s="221"/>
    </row>
    <row r="30" spans="5:18" ht="12.75">
      <c r="E30" s="1" t="s">
        <v>392</v>
      </c>
      <c r="H30" s="5"/>
      <c r="I30" s="2"/>
      <c r="K30" s="743"/>
      <c r="L30" s="220"/>
      <c r="N30" s="3"/>
      <c r="O30" s="2"/>
      <c r="P30" s="6"/>
      <c r="Q30" s="221"/>
      <c r="R30" s="222"/>
    </row>
    <row r="31" spans="3:21" ht="18.75">
      <c r="C31" s="7"/>
      <c r="G31" s="19" t="s">
        <v>78</v>
      </c>
      <c r="J31" s="8"/>
      <c r="K31" s="19" t="s">
        <v>79</v>
      </c>
      <c r="L31" s="1"/>
      <c r="M31" s="1"/>
      <c r="N31" s="19"/>
      <c r="O31" s="19" t="s">
        <v>80</v>
      </c>
      <c r="P31" s="8"/>
      <c r="R31" s="19" t="s">
        <v>81</v>
      </c>
      <c r="S31" s="6"/>
      <c r="U31" s="13"/>
    </row>
    <row r="34" spans="7:10" ht="12.75">
      <c r="G34" s="502" t="s">
        <v>393</v>
      </c>
      <c r="H34" s="461"/>
      <c r="I34" s="462"/>
      <c r="J34" s="224" t="s">
        <v>156</v>
      </c>
    </row>
    <row r="40" spans="1:35" s="2" customFormat="1" ht="12.75">
      <c r="A40" s="1"/>
      <c r="B40" s="1"/>
      <c r="C40" s="1"/>
      <c r="D40" s="1"/>
      <c r="E40" s="1"/>
      <c r="G40" s="225"/>
      <c r="H40" s="4"/>
      <c r="I40" s="5"/>
      <c r="O40" s="3"/>
      <c r="Q40" s="6"/>
      <c r="R40" s="5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2" spans="1:35" s="2" customFormat="1" ht="12.75">
      <c r="A42" s="1"/>
      <c r="B42" s="1"/>
      <c r="C42" s="1"/>
      <c r="D42" s="1"/>
      <c r="E42" s="1"/>
      <c r="G42" s="225"/>
      <c r="H42" s="4"/>
      <c r="I42" s="5"/>
      <c r="O42" s="3"/>
      <c r="Q42" s="6"/>
      <c r="R42" s="5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s="2" customFormat="1" ht="10.5">
      <c r="A43" s="1"/>
      <c r="B43" s="1"/>
      <c r="C43" s="1"/>
      <c r="D43" s="1"/>
      <c r="E43" s="1"/>
      <c r="G43" s="3"/>
      <c r="H43" s="4"/>
      <c r="I43" s="5"/>
      <c r="N43" s="34"/>
      <c r="O43" s="3"/>
      <c r="Q43" s="6"/>
      <c r="R43" s="5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5" spans="1:35" s="2" customFormat="1" ht="12.75">
      <c r="A45" s="1"/>
      <c r="B45" s="1"/>
      <c r="C45" s="1"/>
      <c r="D45" s="1"/>
      <c r="E45" s="1"/>
      <c r="F45" s="226"/>
      <c r="G45" s="3"/>
      <c r="H45" s="4"/>
      <c r="I45" s="5"/>
      <c r="O45" s="3"/>
      <c r="Q45" s="227"/>
      <c r="R45" s="228"/>
      <c r="S45" s="229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s="2" customFormat="1" ht="10.5">
      <c r="A46" s="1"/>
      <c r="B46" s="1"/>
      <c r="C46" s="1"/>
      <c r="D46" s="1"/>
      <c r="E46" s="1"/>
      <c r="G46" s="3"/>
      <c r="H46" s="4"/>
      <c r="I46" s="5"/>
      <c r="O46" s="3"/>
      <c r="Q46" s="185"/>
      <c r="R46" s="230"/>
      <c r="S46" s="34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</sheetData>
  <sheetProtection selectLockedCells="1" selectUnlockedCells="1"/>
  <mergeCells count="2">
    <mergeCell ref="S9:T9"/>
    <mergeCell ref="C18:E18"/>
  </mergeCells>
  <printOptions/>
  <pageMargins left="0" right="0" top="0.7479166666666667" bottom="0.3541666666666667" header="0.5118055555555555" footer="0.5118055555555555"/>
  <pageSetup horizontalDpi="300" verticalDpi="300" orientation="landscape" paperSize="9" scale="9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X46"/>
  <sheetViews>
    <sheetView zoomScale="125" zoomScaleNormal="125" workbookViewId="0" topLeftCell="A1">
      <selection activeCell="G6" sqref="G6"/>
    </sheetView>
  </sheetViews>
  <sheetFormatPr defaultColWidth="9.33203125" defaultRowHeight="10.5"/>
  <cols>
    <col min="1" max="1" width="4.66015625" style="1" customWidth="1"/>
    <col min="2" max="2" width="0.1640625" style="1" customWidth="1"/>
    <col min="4" max="4" width="26.5" style="1" customWidth="1"/>
    <col min="5" max="5" width="0" style="1" hidden="1" customWidth="1"/>
    <col min="6" max="6" width="11.83203125" style="2" customWidth="1"/>
    <col min="7" max="7" width="11.5" style="3" customWidth="1"/>
    <col min="8" max="8" width="8" style="4" customWidth="1"/>
    <col min="9" max="9" width="10.5" style="5" customWidth="1"/>
    <col min="10" max="10" width="9" style="2" customWidth="1"/>
    <col min="11" max="11" width="8.16015625" style="2" customWidth="1"/>
    <col min="12" max="12" width="10.16015625" style="2" customWidth="1"/>
    <col min="13" max="13" width="8" style="2" customWidth="1"/>
    <col min="14" max="14" width="6.66015625" style="2" customWidth="1"/>
    <col min="15" max="15" width="8.33203125" style="3" customWidth="1"/>
    <col min="16" max="16" width="6.16015625" style="2" customWidth="1"/>
    <col min="17" max="17" width="13" style="6" customWidth="1"/>
    <col min="18" max="18" width="7.33203125" style="5" customWidth="1"/>
    <col min="19" max="19" width="12.83203125" style="2" customWidth="1"/>
    <col min="20" max="20" width="1.0078125" style="2" customWidth="1"/>
    <col min="21" max="21" width="16.33203125" style="2" customWidth="1"/>
    <col min="22" max="22" width="11.5" style="1" customWidth="1"/>
    <col min="23" max="23" width="7.33203125" style="1" customWidth="1"/>
    <col min="24" max="24" width="10" style="1" customWidth="1"/>
  </cols>
  <sheetData>
    <row r="1" spans="1:24" s="11" customFormat="1" ht="0.75" customHeight="1">
      <c r="A1" s="1"/>
      <c r="B1" s="1"/>
      <c r="C1" s="7"/>
      <c r="D1" s="1"/>
      <c r="E1" s="1"/>
      <c r="F1" s="2"/>
      <c r="G1" s="3"/>
      <c r="H1" s="4"/>
      <c r="I1" s="5"/>
      <c r="J1" s="2"/>
      <c r="K1" s="2"/>
      <c r="L1" s="2"/>
      <c r="M1" s="2"/>
      <c r="N1" s="2"/>
      <c r="O1" s="3"/>
      <c r="P1" s="2"/>
      <c r="Q1" s="6"/>
      <c r="R1" s="9"/>
      <c r="S1" s="2"/>
      <c r="T1" s="10"/>
      <c r="U1" s="2"/>
      <c r="V1" s="1"/>
      <c r="W1" s="1"/>
      <c r="X1" s="1"/>
    </row>
    <row r="2" spans="1:24" s="11" customFormat="1" ht="18.75">
      <c r="A2" s="1"/>
      <c r="B2" s="1"/>
      <c r="C2" s="7"/>
      <c r="D2" s="1"/>
      <c r="E2" s="1"/>
      <c r="F2" s="2"/>
      <c r="G2" s="3"/>
      <c r="H2" s="4"/>
      <c r="I2" s="13" t="s">
        <v>0</v>
      </c>
      <c r="J2" s="14"/>
      <c r="K2" s="14"/>
      <c r="L2" s="2"/>
      <c r="M2" s="2"/>
      <c r="N2" s="2"/>
      <c r="O2" s="3"/>
      <c r="P2" s="2"/>
      <c r="Q2" s="6"/>
      <c r="R2" s="5"/>
      <c r="S2" s="2"/>
      <c r="T2" s="2"/>
      <c r="U2" s="2"/>
      <c r="V2" s="1"/>
      <c r="W2" s="1"/>
      <c r="X2" s="1"/>
    </row>
    <row r="3" spans="1:24" s="11" customFormat="1" ht="0.75" customHeight="1">
      <c r="A3" s="1"/>
      <c r="B3" s="1"/>
      <c r="C3" s="7"/>
      <c r="D3" s="1"/>
      <c r="E3" s="1"/>
      <c r="F3" s="2"/>
      <c r="G3" s="3"/>
      <c r="H3" s="4"/>
      <c r="I3" s="5"/>
      <c r="J3" s="15"/>
      <c r="K3" s="2"/>
      <c r="L3" s="2"/>
      <c r="M3" s="2"/>
      <c r="N3" s="2"/>
      <c r="O3" s="3"/>
      <c r="P3" s="2"/>
      <c r="Q3" s="6"/>
      <c r="R3" s="5"/>
      <c r="S3" s="2"/>
      <c r="T3" s="2"/>
      <c r="U3" s="2"/>
      <c r="V3" s="1"/>
      <c r="W3" s="1"/>
      <c r="X3" s="1"/>
    </row>
    <row r="4" spans="1:24" s="11" customFormat="1" ht="18.75">
      <c r="A4" s="1"/>
      <c r="B4" s="1"/>
      <c r="C4" s="7"/>
      <c r="D4" s="1"/>
      <c r="E4" s="1"/>
      <c r="F4" s="2"/>
      <c r="G4" s="3"/>
      <c r="H4" s="4"/>
      <c r="I4" s="16" t="s">
        <v>83</v>
      </c>
      <c r="J4" s="15"/>
      <c r="K4" s="17"/>
      <c r="L4" s="17"/>
      <c r="M4" s="18"/>
      <c r="N4" s="2"/>
      <c r="O4" s="3"/>
      <c r="P4" s="2"/>
      <c r="Q4" s="6"/>
      <c r="R4" s="5"/>
      <c r="S4" s="2"/>
      <c r="T4" s="2"/>
      <c r="U4" s="2"/>
      <c r="V4" s="1"/>
      <c r="W4" s="1"/>
      <c r="X4" s="1"/>
    </row>
    <row r="5" spans="1:24" s="11" customFormat="1" ht="2.25" customHeight="1">
      <c r="A5" s="1"/>
      <c r="B5" s="1"/>
      <c r="C5" s="7"/>
      <c r="D5" s="1"/>
      <c r="E5" s="1"/>
      <c r="F5" s="2"/>
      <c r="G5" s="3"/>
      <c r="H5" s="4"/>
      <c r="I5" s="5"/>
      <c r="J5" s="2"/>
      <c r="K5" s="2"/>
      <c r="L5" s="2"/>
      <c r="M5" s="2"/>
      <c r="N5" s="2"/>
      <c r="O5" s="3"/>
      <c r="P5" s="2"/>
      <c r="Q5" s="6"/>
      <c r="R5" s="5"/>
      <c r="S5" s="2"/>
      <c r="T5" s="2"/>
      <c r="U5" s="2"/>
      <c r="V5" s="1"/>
      <c r="W5" s="1"/>
      <c r="X5" s="1"/>
    </row>
    <row r="6" spans="1:24" s="11" customFormat="1" ht="18.75">
      <c r="A6" s="1"/>
      <c r="B6" s="1"/>
      <c r="C6" s="7" t="s">
        <v>394</v>
      </c>
      <c r="D6" s="26"/>
      <c r="E6" s="26"/>
      <c r="F6" s="308"/>
      <c r="G6" s="3"/>
      <c r="H6" s="4"/>
      <c r="I6" s="5"/>
      <c r="J6" s="2"/>
      <c r="K6" s="2"/>
      <c r="L6" s="2"/>
      <c r="M6" s="2"/>
      <c r="N6" s="2"/>
      <c r="O6" s="3"/>
      <c r="P6" s="21"/>
      <c r="Q6" s="22" t="s">
        <v>3</v>
      </c>
      <c r="R6" s="5"/>
      <c r="S6" s="2"/>
      <c r="T6" s="2"/>
      <c r="U6" s="2"/>
      <c r="V6" s="1"/>
      <c r="W6" s="1"/>
      <c r="X6" s="1"/>
    </row>
    <row r="7" spans="1:24" s="11" customFormat="1" ht="15.75">
      <c r="A7" s="1"/>
      <c r="B7" s="1"/>
      <c r="C7"/>
      <c r="D7" s="1"/>
      <c r="E7" s="1"/>
      <c r="F7" s="2"/>
      <c r="G7" s="3"/>
      <c r="H7" s="4"/>
      <c r="I7" s="5"/>
      <c r="J7" s="2"/>
      <c r="K7" s="2"/>
      <c r="L7" s="2"/>
      <c r="M7" s="2"/>
      <c r="N7" s="18"/>
      <c r="O7" s="18"/>
      <c r="P7" s="18"/>
      <c r="Q7" s="18"/>
      <c r="R7" s="23" t="s">
        <v>4</v>
      </c>
      <c r="S7" s="309">
        <f>F39</f>
        <v>28.5</v>
      </c>
      <c r="T7" s="23"/>
      <c r="U7" s="2"/>
      <c r="V7" s="1"/>
      <c r="W7" s="1"/>
      <c r="X7" s="1"/>
    </row>
    <row r="8" spans="1:24" s="11" customFormat="1" ht="14.25" customHeight="1">
      <c r="A8" s="1"/>
      <c r="B8" s="1"/>
      <c r="C8"/>
      <c r="D8" s="1"/>
      <c r="E8" s="1"/>
      <c r="F8" s="2"/>
      <c r="G8" s="3"/>
      <c r="H8" s="4"/>
      <c r="I8" s="5"/>
      <c r="J8" s="2"/>
      <c r="K8" s="2"/>
      <c r="L8" s="2"/>
      <c r="M8" s="2"/>
      <c r="N8" s="18"/>
      <c r="O8" s="18"/>
      <c r="P8" s="18"/>
      <c r="Q8" s="18"/>
      <c r="R8" s="23" t="s">
        <v>6</v>
      </c>
      <c r="S8" s="506">
        <f>U39</f>
        <v>52651.25</v>
      </c>
      <c r="T8" s="506"/>
      <c r="U8" s="29" t="s">
        <v>7</v>
      </c>
      <c r="V8" s="1"/>
      <c r="W8" s="1"/>
      <c r="X8" s="1"/>
    </row>
    <row r="9" spans="1:24" s="11" customFormat="1" ht="18.75" customHeight="1" hidden="1">
      <c r="A9" s="1"/>
      <c r="B9" s="1"/>
      <c r="C9" s="25"/>
      <c r="D9" s="26"/>
      <c r="E9" s="1"/>
      <c r="F9" s="2"/>
      <c r="G9" s="27"/>
      <c r="H9" s="4"/>
      <c r="I9" s="5"/>
      <c r="J9" s="2"/>
      <c r="K9" s="2"/>
      <c r="L9" s="2"/>
      <c r="M9" s="2"/>
      <c r="N9" s="2"/>
      <c r="O9" s="3"/>
      <c r="P9" s="2"/>
      <c r="Q9" s="6"/>
      <c r="R9" s="5"/>
      <c r="S9" s="2"/>
      <c r="T9" s="2"/>
      <c r="U9" s="2"/>
      <c r="V9" s="1"/>
      <c r="W9" s="1"/>
      <c r="X9" s="1"/>
    </row>
    <row r="10" spans="1:24" s="11" customFormat="1" ht="12" customHeight="1">
      <c r="A10" s="1"/>
      <c r="B10" s="1"/>
      <c r="C10" s="25"/>
      <c r="D10" s="26"/>
      <c r="E10" s="1"/>
      <c r="F10" s="2"/>
      <c r="G10" s="27"/>
      <c r="H10" s="4"/>
      <c r="I10" s="5"/>
      <c r="J10" s="2"/>
      <c r="K10" s="2"/>
      <c r="L10" s="2"/>
      <c r="M10" s="2" t="s">
        <v>87</v>
      </c>
      <c r="N10" s="31"/>
      <c r="O10" s="32"/>
      <c r="P10" s="32"/>
      <c r="Q10" s="32"/>
      <c r="R10" s="32"/>
      <c r="S10" s="704" t="s">
        <v>11</v>
      </c>
      <c r="T10" s="18"/>
      <c r="U10" s="2"/>
      <c r="V10" s="1"/>
      <c r="W10" s="1"/>
      <c r="X10" s="1"/>
    </row>
    <row r="11" spans="1:24" s="11" customFormat="1" ht="0.75" customHeight="1">
      <c r="A11" s="1"/>
      <c r="B11" s="1"/>
      <c r="C11" s="19"/>
      <c r="D11" s="19"/>
      <c r="E11" s="19"/>
      <c r="F11" s="2"/>
      <c r="G11" s="27"/>
      <c r="H11" s="4"/>
      <c r="I11" s="5"/>
      <c r="J11" s="2"/>
      <c r="K11" s="2"/>
      <c r="L11" s="2"/>
      <c r="M11" s="2"/>
      <c r="N11" s="35"/>
      <c r="O11" s="18"/>
      <c r="P11" s="18"/>
      <c r="Q11" s="18"/>
      <c r="R11" s="18"/>
      <c r="S11" s="18"/>
      <c r="T11" s="23"/>
      <c r="U11" s="18"/>
      <c r="V11" s="2"/>
      <c r="W11" s="1"/>
      <c r="X11" s="1"/>
    </row>
    <row r="12" spans="1:24" s="11" customFormat="1" ht="18.75">
      <c r="A12" s="1"/>
      <c r="B12" s="1"/>
      <c r="C12" s="25" t="s">
        <v>13</v>
      </c>
      <c r="D12" s="1"/>
      <c r="E12" s="1"/>
      <c r="F12" s="2"/>
      <c r="G12" s="3"/>
      <c r="H12" s="4"/>
      <c r="I12" s="5"/>
      <c r="J12" s="2"/>
      <c r="K12" s="2"/>
      <c r="L12" s="2"/>
      <c r="M12" s="2"/>
      <c r="N12" s="2"/>
      <c r="O12" s="36" t="s">
        <v>395</v>
      </c>
      <c r="P12" s="37"/>
      <c r="Q12" s="38"/>
      <c r="R12" s="39"/>
      <c r="S12" s="36"/>
      <c r="T12" s="10"/>
      <c r="U12" s="2"/>
      <c r="V12" s="1"/>
      <c r="W12" s="1"/>
      <c r="X12" s="1"/>
    </row>
    <row r="13" spans="1:24" s="11" customFormat="1" ht="3" customHeight="1">
      <c r="A13" s="1"/>
      <c r="B13" s="1"/>
      <c r="C13" s="25"/>
      <c r="D13" s="1"/>
      <c r="E13" s="1"/>
      <c r="F13" s="34"/>
      <c r="G13" s="3"/>
      <c r="H13" s="4"/>
      <c r="I13" s="5"/>
      <c r="J13" s="44"/>
      <c r="K13" s="2"/>
      <c r="L13" s="2"/>
      <c r="M13" s="2"/>
      <c r="N13" s="2"/>
      <c r="O13" s="2"/>
      <c r="P13" s="40"/>
      <c r="Q13" s="41"/>
      <c r="R13" s="42"/>
      <c r="S13" s="2"/>
      <c r="T13" s="2"/>
      <c r="U13" s="2"/>
      <c r="V13" s="1"/>
      <c r="W13" s="1"/>
      <c r="X13" s="1"/>
    </row>
    <row r="14" spans="1:24" s="11" customFormat="1" ht="11.25">
      <c r="A14" s="49"/>
      <c r="C14" s="50"/>
      <c r="D14" s="51"/>
      <c r="E14" s="52"/>
      <c r="F14" s="53"/>
      <c r="G14" s="54"/>
      <c r="H14" s="55"/>
      <c r="I14" s="56"/>
      <c r="J14" s="57"/>
      <c r="K14" s="58"/>
      <c r="L14" s="58" t="s">
        <v>15</v>
      </c>
      <c r="M14" s="59"/>
      <c r="N14" s="60"/>
      <c r="O14" s="61"/>
      <c r="P14" s="58"/>
      <c r="Q14" s="62" t="s">
        <v>16</v>
      </c>
      <c r="R14" s="63"/>
      <c r="S14" s="64"/>
      <c r="T14" s="65"/>
      <c r="U14" s="53"/>
      <c r="V14" s="1"/>
      <c r="W14" s="1"/>
      <c r="X14" s="1"/>
    </row>
    <row r="15" spans="1:24" s="11" customFormat="1" ht="53.25">
      <c r="A15" s="66" t="s">
        <v>17</v>
      </c>
      <c r="B15" s="67"/>
      <c r="C15" s="68" t="s">
        <v>18</v>
      </c>
      <c r="D15" s="68"/>
      <c r="E15" s="68"/>
      <c r="F15" s="69" t="s">
        <v>19</v>
      </c>
      <c r="G15" s="69" t="s">
        <v>20</v>
      </c>
      <c r="H15" s="70" t="s">
        <v>21</v>
      </c>
      <c r="I15" s="71" t="s">
        <v>22</v>
      </c>
      <c r="J15" s="72" t="s">
        <v>23</v>
      </c>
      <c r="K15" s="503" t="s">
        <v>24</v>
      </c>
      <c r="L15" s="73" t="s">
        <v>396</v>
      </c>
      <c r="M15" s="512" t="s">
        <v>397</v>
      </c>
      <c r="N15" s="73" t="s">
        <v>396</v>
      </c>
      <c r="O15" s="73" t="s">
        <v>398</v>
      </c>
      <c r="P15" s="73" t="s">
        <v>29</v>
      </c>
      <c r="Q15" s="74" t="s">
        <v>30</v>
      </c>
      <c r="R15" s="74"/>
      <c r="S15" s="313" t="s">
        <v>399</v>
      </c>
      <c r="T15" s="73"/>
      <c r="U15" s="69" t="s">
        <v>34</v>
      </c>
      <c r="V15" s="1"/>
      <c r="W15" s="1"/>
      <c r="X15" s="1"/>
    </row>
    <row r="16" spans="1:24" s="11" customFormat="1" ht="13.5">
      <c r="A16" s="314">
        <v>1</v>
      </c>
      <c r="B16" s="1"/>
      <c r="C16" s="391" t="s">
        <v>400</v>
      </c>
      <c r="D16" s="392"/>
      <c r="E16" s="392"/>
      <c r="F16" s="473">
        <v>1</v>
      </c>
      <c r="G16" s="284">
        <v>1842</v>
      </c>
      <c r="H16" s="283">
        <v>10</v>
      </c>
      <c r="I16" s="286">
        <v>1842</v>
      </c>
      <c r="J16" s="394"/>
      <c r="K16" s="286"/>
      <c r="L16" s="286"/>
      <c r="M16" s="744"/>
      <c r="N16" s="286"/>
      <c r="O16" s="285"/>
      <c r="P16" s="286"/>
      <c r="Q16" s="287"/>
      <c r="R16" s="318"/>
      <c r="S16" s="321">
        <v>921</v>
      </c>
      <c r="T16" s="286"/>
      <c r="U16" s="323">
        <f>I16+J16+K16+L16+M16+N16+O16+P16+Q16+R16+S16+T16</f>
        <v>2763</v>
      </c>
      <c r="V16" s="1"/>
      <c r="W16" s="1"/>
      <c r="X16" s="1"/>
    </row>
    <row r="17" spans="1:24" s="11" customFormat="1" ht="13.5">
      <c r="A17" s="96"/>
      <c r="B17" s="1"/>
      <c r="C17" s="409" t="s">
        <v>401</v>
      </c>
      <c r="D17" s="410"/>
      <c r="E17" s="410"/>
      <c r="F17" s="242">
        <v>1</v>
      </c>
      <c r="G17" s="134">
        <v>1842</v>
      </c>
      <c r="H17" s="133">
        <v>10</v>
      </c>
      <c r="I17" s="112">
        <v>1842</v>
      </c>
      <c r="J17" s="347"/>
      <c r="K17" s="112"/>
      <c r="L17" s="112"/>
      <c r="M17" s="745"/>
      <c r="N17" s="112"/>
      <c r="O17" s="113"/>
      <c r="P17" s="112"/>
      <c r="Q17" s="195"/>
      <c r="R17" s="330"/>
      <c r="S17" s="333">
        <v>921</v>
      </c>
      <c r="T17" s="112"/>
      <c r="U17" s="323">
        <f>SUM(I17:T17)</f>
        <v>2763</v>
      </c>
      <c r="V17" s="1"/>
      <c r="W17" s="1"/>
      <c r="X17" s="1"/>
    </row>
    <row r="18" spans="1:24" s="11" customFormat="1" ht="13.5">
      <c r="A18" s="96"/>
      <c r="B18" s="1"/>
      <c r="C18" s="409" t="s">
        <v>402</v>
      </c>
      <c r="D18" s="410"/>
      <c r="E18" s="410"/>
      <c r="F18" s="242">
        <v>1</v>
      </c>
      <c r="G18" s="134">
        <v>1660</v>
      </c>
      <c r="H18" s="133">
        <v>8</v>
      </c>
      <c r="I18" s="112">
        <v>1660</v>
      </c>
      <c r="J18" s="347"/>
      <c r="K18" s="112"/>
      <c r="L18" s="112"/>
      <c r="M18" s="745"/>
      <c r="N18" s="112"/>
      <c r="O18" s="113"/>
      <c r="P18" s="112"/>
      <c r="Q18" s="195"/>
      <c r="R18" s="330"/>
      <c r="S18" s="333">
        <v>332</v>
      </c>
      <c r="T18" s="112"/>
      <c r="U18" s="323">
        <f>SUM(I18:T18)</f>
        <v>1992</v>
      </c>
      <c r="V18" s="1"/>
      <c r="W18" s="1"/>
      <c r="X18" s="1"/>
    </row>
    <row r="19" spans="1:24" s="11" customFormat="1" ht="13.5">
      <c r="A19" s="120">
        <v>2</v>
      </c>
      <c r="C19" s="402" t="s">
        <v>403</v>
      </c>
      <c r="D19" s="403"/>
      <c r="E19" s="403"/>
      <c r="F19" s="248">
        <v>1</v>
      </c>
      <c r="G19" s="200">
        <v>1413</v>
      </c>
      <c r="H19" s="123">
        <v>5</v>
      </c>
      <c r="I19" s="336">
        <v>1413</v>
      </c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323">
        <f aca="true" t="shared" si="0" ref="U19:U28">I19+J19+K19+L19+M19+N19+O19+P19+Q19+R19+S19+T19</f>
        <v>1413</v>
      </c>
      <c r="V19" s="1"/>
      <c r="W19" s="1"/>
      <c r="X19" s="1" t="s">
        <v>404</v>
      </c>
    </row>
    <row r="20" spans="1:24" s="11" customFormat="1" ht="13.5">
      <c r="A20" s="120">
        <v>3</v>
      </c>
      <c r="B20" s="84"/>
      <c r="C20" s="402" t="s">
        <v>405</v>
      </c>
      <c r="D20" s="403"/>
      <c r="E20" s="403"/>
      <c r="F20" s="243">
        <v>1</v>
      </c>
      <c r="G20" s="124">
        <v>1751</v>
      </c>
      <c r="H20" s="123">
        <v>9</v>
      </c>
      <c r="I20" s="126">
        <v>1751</v>
      </c>
      <c r="J20" s="340"/>
      <c r="K20" s="126"/>
      <c r="L20" s="126"/>
      <c r="M20" s="341"/>
      <c r="N20" s="126"/>
      <c r="O20" s="127"/>
      <c r="P20" s="126"/>
      <c r="Q20" s="129"/>
      <c r="R20" s="341"/>
      <c r="S20" s="336">
        <v>350.2</v>
      </c>
      <c r="T20" s="478"/>
      <c r="U20" s="323">
        <f t="shared" si="0"/>
        <v>2101.2</v>
      </c>
      <c r="V20" s="1"/>
      <c r="W20" s="1"/>
      <c r="X20" s="1"/>
    </row>
    <row r="21" spans="1:24" s="11" customFormat="1" ht="13.5">
      <c r="A21" s="120">
        <v>4</v>
      </c>
      <c r="B21" s="84"/>
      <c r="C21" s="409" t="s">
        <v>406</v>
      </c>
      <c r="D21" s="410"/>
      <c r="E21" s="410"/>
      <c r="F21" s="243">
        <v>1</v>
      </c>
      <c r="G21" s="124">
        <v>1660</v>
      </c>
      <c r="H21" s="123">
        <v>8</v>
      </c>
      <c r="I21" s="126">
        <v>1660</v>
      </c>
      <c r="J21" s="340"/>
      <c r="K21" s="126"/>
      <c r="L21" s="126"/>
      <c r="M21" s="341"/>
      <c r="N21" s="126"/>
      <c r="O21" s="127"/>
      <c r="P21" s="126"/>
      <c r="Q21" s="129"/>
      <c r="R21" s="341"/>
      <c r="S21" s="337">
        <v>332</v>
      </c>
      <c r="T21" s="200"/>
      <c r="U21" s="323">
        <f>SUM(I21:T21)</f>
        <v>1992</v>
      </c>
      <c r="V21" s="1"/>
      <c r="W21" s="1"/>
      <c r="X21" s="1"/>
    </row>
    <row r="22" spans="1:24" s="11" customFormat="1" ht="12" customHeight="1">
      <c r="A22" s="120">
        <v>5</v>
      </c>
      <c r="B22" s="84"/>
      <c r="C22" s="402" t="s">
        <v>80</v>
      </c>
      <c r="D22" s="403"/>
      <c r="E22" s="403"/>
      <c r="F22" s="243">
        <v>1</v>
      </c>
      <c r="G22" s="124">
        <v>1751</v>
      </c>
      <c r="H22" s="123">
        <v>9</v>
      </c>
      <c r="I22" s="126">
        <v>1751</v>
      </c>
      <c r="J22" s="340"/>
      <c r="K22" s="126"/>
      <c r="L22" s="126"/>
      <c r="M22" s="341"/>
      <c r="N22" s="126"/>
      <c r="O22" s="127"/>
      <c r="P22" s="126"/>
      <c r="Q22" s="129"/>
      <c r="R22" s="341"/>
      <c r="S22" s="336">
        <v>262.65</v>
      </c>
      <c r="T22" s="478"/>
      <c r="U22" s="323">
        <f>SUM(I22:T22)</f>
        <v>2013.65</v>
      </c>
      <c r="V22" s="1"/>
      <c r="W22" s="1"/>
      <c r="X22" s="1"/>
    </row>
    <row r="23" spans="1:24" s="11" customFormat="1" ht="13.5">
      <c r="A23" s="120">
        <v>6</v>
      </c>
      <c r="B23" s="84"/>
      <c r="C23" s="402" t="s">
        <v>407</v>
      </c>
      <c r="D23" s="403"/>
      <c r="E23" s="403"/>
      <c r="F23" s="243">
        <v>1</v>
      </c>
      <c r="G23" s="124">
        <v>1558</v>
      </c>
      <c r="H23" s="123">
        <v>7</v>
      </c>
      <c r="I23" s="126">
        <v>1558</v>
      </c>
      <c r="J23" s="340"/>
      <c r="K23" s="126"/>
      <c r="L23" s="126"/>
      <c r="M23" s="341"/>
      <c r="N23" s="126"/>
      <c r="O23" s="127"/>
      <c r="P23" s="126"/>
      <c r="Q23" s="129"/>
      <c r="R23" s="341"/>
      <c r="S23" s="336">
        <v>389.5</v>
      </c>
      <c r="T23" s="478"/>
      <c r="U23" s="323">
        <f>SUM(I23:T23)</f>
        <v>1947.5</v>
      </c>
      <c r="V23" s="1"/>
      <c r="W23" s="1"/>
      <c r="X23" s="1"/>
    </row>
    <row r="24" spans="1:21" s="11" customFormat="1" ht="13.5">
      <c r="A24" s="120">
        <v>7</v>
      </c>
      <c r="B24" s="12"/>
      <c r="C24" s="402" t="s">
        <v>112</v>
      </c>
      <c r="D24" s="403"/>
      <c r="E24" s="403"/>
      <c r="F24" s="243">
        <v>1</v>
      </c>
      <c r="G24" s="124">
        <v>1413</v>
      </c>
      <c r="H24" s="123">
        <v>5</v>
      </c>
      <c r="I24" s="126">
        <v>1413</v>
      </c>
      <c r="J24" s="340"/>
      <c r="K24" s="126"/>
      <c r="L24" s="126"/>
      <c r="M24" s="341"/>
      <c r="N24" s="126"/>
      <c r="O24" s="127"/>
      <c r="P24" s="126"/>
      <c r="Q24" s="129"/>
      <c r="R24" s="341"/>
      <c r="S24" s="336">
        <v>353.25</v>
      </c>
      <c r="T24" s="333"/>
      <c r="U24" s="218">
        <f t="shared" si="0"/>
        <v>1766.25</v>
      </c>
    </row>
    <row r="25" spans="1:21" s="11" customFormat="1" ht="12.75">
      <c r="A25" s="120">
        <v>8</v>
      </c>
      <c r="B25" s="12"/>
      <c r="C25" s="402" t="s">
        <v>408</v>
      </c>
      <c r="D25" s="403"/>
      <c r="E25" s="403"/>
      <c r="F25" s="133">
        <v>1</v>
      </c>
      <c r="G25" s="134">
        <v>1558</v>
      </c>
      <c r="H25" s="133">
        <v>7</v>
      </c>
      <c r="I25" s="112">
        <v>1558</v>
      </c>
      <c r="J25" s="347"/>
      <c r="K25" s="112"/>
      <c r="L25" s="112"/>
      <c r="M25" s="330"/>
      <c r="N25" s="112"/>
      <c r="O25" s="113"/>
      <c r="P25" s="112"/>
      <c r="Q25" s="195"/>
      <c r="R25" s="330"/>
      <c r="S25" s="333"/>
      <c r="T25" s="112"/>
      <c r="U25" s="334">
        <f t="shared" si="0"/>
        <v>1558</v>
      </c>
    </row>
    <row r="26" spans="1:21" s="11" customFormat="1" ht="12.75">
      <c r="A26" s="96">
        <v>9</v>
      </c>
      <c r="B26" s="12"/>
      <c r="C26" s="409" t="s">
        <v>409</v>
      </c>
      <c r="D26" s="410"/>
      <c r="E26" s="410"/>
      <c r="F26" s="242">
        <v>1</v>
      </c>
      <c r="G26" s="134">
        <v>1842</v>
      </c>
      <c r="H26" s="133">
        <v>10</v>
      </c>
      <c r="I26" s="112">
        <v>1842</v>
      </c>
      <c r="J26" s="347"/>
      <c r="K26" s="112"/>
      <c r="L26" s="112"/>
      <c r="M26" s="330"/>
      <c r="N26" s="112"/>
      <c r="O26" s="113"/>
      <c r="P26" s="112"/>
      <c r="Q26" s="195"/>
      <c r="R26" s="330"/>
      <c r="S26" s="333">
        <v>921</v>
      </c>
      <c r="T26" s="112"/>
      <c r="U26" s="334">
        <f t="shared" si="0"/>
        <v>2763</v>
      </c>
    </row>
    <row r="27" spans="1:21" ht="12.75">
      <c r="A27" s="120">
        <v>10</v>
      </c>
      <c r="B27" s="12"/>
      <c r="C27" s="402" t="s">
        <v>410</v>
      </c>
      <c r="D27" s="403"/>
      <c r="E27" s="403"/>
      <c r="F27" s="133">
        <v>2</v>
      </c>
      <c r="G27" s="134">
        <v>1378</v>
      </c>
      <c r="H27" s="133">
        <v>1</v>
      </c>
      <c r="I27" s="112">
        <v>2756</v>
      </c>
      <c r="J27" s="347"/>
      <c r="K27" s="112"/>
      <c r="L27" s="112"/>
      <c r="M27" s="330"/>
      <c r="N27" s="112"/>
      <c r="O27" s="113"/>
      <c r="P27" s="112"/>
      <c r="Q27" s="195"/>
      <c r="R27" s="330"/>
      <c r="S27" s="333"/>
      <c r="T27" s="112"/>
      <c r="U27" s="334">
        <f>I27+J27+K27+L27+M27+N27+O27+P27+Q27+R27+S27+T27</f>
        <v>2756</v>
      </c>
    </row>
    <row r="28" spans="1:21" ht="13.5">
      <c r="A28" s="89">
        <v>11</v>
      </c>
      <c r="B28" s="12"/>
      <c r="C28" s="397" t="s">
        <v>63</v>
      </c>
      <c r="D28" s="399"/>
      <c r="E28" s="399"/>
      <c r="F28" s="242">
        <v>2</v>
      </c>
      <c r="G28" s="134">
        <v>1383</v>
      </c>
      <c r="H28" s="133">
        <v>2</v>
      </c>
      <c r="I28" s="112">
        <v>2766</v>
      </c>
      <c r="J28" s="347"/>
      <c r="K28" s="112"/>
      <c r="L28" s="112"/>
      <c r="M28" s="330"/>
      <c r="N28" s="112"/>
      <c r="O28" s="113"/>
      <c r="P28" s="112"/>
      <c r="Q28" s="195"/>
      <c r="R28" s="330"/>
      <c r="S28" s="333">
        <v>689</v>
      </c>
      <c r="T28" s="112"/>
      <c r="U28" s="334">
        <f t="shared" si="0"/>
        <v>3455</v>
      </c>
    </row>
    <row r="29" spans="1:21" ht="13.5">
      <c r="A29" s="89"/>
      <c r="B29" s="12"/>
      <c r="C29" s="746" t="s">
        <v>63</v>
      </c>
      <c r="D29" s="399"/>
      <c r="E29" s="399"/>
      <c r="F29" s="242">
        <v>1</v>
      </c>
      <c r="G29" s="134">
        <v>1383</v>
      </c>
      <c r="H29" s="133">
        <v>2</v>
      </c>
      <c r="I29" s="330">
        <v>1383</v>
      </c>
      <c r="J29" s="148"/>
      <c r="K29" s="148"/>
      <c r="L29" s="146">
        <v>345.75</v>
      </c>
      <c r="M29" s="148"/>
      <c r="N29" s="148"/>
      <c r="O29" s="146"/>
      <c r="P29" s="148"/>
      <c r="Q29" s="148"/>
      <c r="R29" s="148"/>
      <c r="S29" s="146">
        <v>345.75</v>
      </c>
      <c r="T29" s="148"/>
      <c r="U29" s="323">
        <f>I29+J29+K29+L29+M29+N29+O29+P29+Q29+R29+S29+T29</f>
        <v>2074.5</v>
      </c>
    </row>
    <row r="30" spans="1:21" ht="13.5">
      <c r="A30" s="89" t="s">
        <v>37</v>
      </c>
      <c r="B30" s="12"/>
      <c r="C30" s="397" t="s">
        <v>63</v>
      </c>
      <c r="D30" s="399"/>
      <c r="E30" s="399"/>
      <c r="F30" s="242">
        <v>1</v>
      </c>
      <c r="G30" s="134">
        <v>1403</v>
      </c>
      <c r="H30" s="133">
        <v>4</v>
      </c>
      <c r="I30" s="330">
        <v>1403</v>
      </c>
      <c r="J30" s="148"/>
      <c r="K30" s="148"/>
      <c r="L30" s="146">
        <v>350.75</v>
      </c>
      <c r="M30" s="148"/>
      <c r="N30" s="148"/>
      <c r="O30" s="146"/>
      <c r="P30" s="148"/>
      <c r="Q30" s="148"/>
      <c r="R30" s="146"/>
      <c r="S30" s="146">
        <v>350.75</v>
      </c>
      <c r="T30" s="148"/>
      <c r="U30" s="323">
        <f>I30+J30+K30+L30+M30+N30+O30+P30+Q30+R30+S30+T30</f>
        <v>2104.5</v>
      </c>
    </row>
    <row r="31" spans="1:21" ht="12.75" customHeight="1">
      <c r="A31" s="96"/>
      <c r="B31" s="12"/>
      <c r="C31" s="409" t="s">
        <v>63</v>
      </c>
      <c r="D31" s="410"/>
      <c r="E31" s="410"/>
      <c r="F31" s="243">
        <v>1</v>
      </c>
      <c r="G31" s="124">
        <v>1383</v>
      </c>
      <c r="H31" s="123">
        <v>2</v>
      </c>
      <c r="I31" s="126">
        <v>1383</v>
      </c>
      <c r="J31" s="340"/>
      <c r="K31" s="126"/>
      <c r="L31" s="127">
        <v>138.3</v>
      </c>
      <c r="M31" s="341"/>
      <c r="N31" s="126"/>
      <c r="O31" s="127"/>
      <c r="P31" s="126"/>
      <c r="Q31" s="129"/>
      <c r="R31" s="341"/>
      <c r="S31" s="336">
        <v>414.9</v>
      </c>
      <c r="T31" s="126"/>
      <c r="U31" s="323">
        <f>I31+J31+K31+L31+M31+N31+O31+P31+Q31+R31+S31+T31</f>
        <v>1936.1999999999998</v>
      </c>
    </row>
    <row r="32" spans="1:22" ht="12.75" customHeight="1">
      <c r="A32" s="89"/>
      <c r="B32" s="84"/>
      <c r="C32" s="397" t="s">
        <v>63</v>
      </c>
      <c r="D32" s="399"/>
      <c r="E32" s="399"/>
      <c r="F32" s="254">
        <v>2</v>
      </c>
      <c r="G32" s="138">
        <v>1403</v>
      </c>
      <c r="H32" s="137">
        <v>4</v>
      </c>
      <c r="I32" s="478">
        <v>2806</v>
      </c>
      <c r="J32" s="422"/>
      <c r="K32" s="478"/>
      <c r="L32" s="421">
        <v>350.75</v>
      </c>
      <c r="M32" s="479"/>
      <c r="N32" s="478"/>
      <c r="O32" s="421"/>
      <c r="P32" s="478"/>
      <c r="Q32" s="480"/>
      <c r="R32" s="479"/>
      <c r="S32" s="482"/>
      <c r="T32" s="478"/>
      <c r="U32" s="88">
        <f>SUM(I32:T32)</f>
        <v>3156.75</v>
      </c>
      <c r="V32" s="1" t="s">
        <v>411</v>
      </c>
    </row>
    <row r="33" spans="1:22" ht="13.5">
      <c r="A33" s="167">
        <v>12</v>
      </c>
      <c r="B33" s="168"/>
      <c r="C33" s="425" t="s">
        <v>412</v>
      </c>
      <c r="D33" s="427"/>
      <c r="E33" s="427"/>
      <c r="F33" s="257">
        <v>1</v>
      </c>
      <c r="G33" s="172">
        <v>1558</v>
      </c>
      <c r="H33" s="171">
        <v>7</v>
      </c>
      <c r="I33" s="174">
        <v>1558</v>
      </c>
      <c r="J33" s="428"/>
      <c r="K33" s="174"/>
      <c r="L33" s="175"/>
      <c r="M33" s="485"/>
      <c r="N33" s="174"/>
      <c r="O33" s="175"/>
      <c r="P33" s="174"/>
      <c r="Q33" s="176"/>
      <c r="R33" s="485"/>
      <c r="S33" s="487">
        <v>311.6</v>
      </c>
      <c r="T33" s="174"/>
      <c r="U33" s="218">
        <f>I33+J33+K33+L33+M33+N33+O33+P33+Q33+R33+S33+T33</f>
        <v>1869.6</v>
      </c>
      <c r="V33" s="1" t="s">
        <v>413</v>
      </c>
    </row>
    <row r="34" spans="1:21" ht="13.5">
      <c r="A34" s="204">
        <v>13</v>
      </c>
      <c r="B34" s="11" t="s">
        <v>414</v>
      </c>
      <c r="C34" s="604"/>
      <c r="D34" s="605"/>
      <c r="E34" s="605"/>
      <c r="F34" s="682">
        <v>1</v>
      </c>
      <c r="G34" s="100">
        <v>1413</v>
      </c>
      <c r="H34" s="290">
        <v>5</v>
      </c>
      <c r="I34" s="102">
        <v>1413</v>
      </c>
      <c r="J34" s="367"/>
      <c r="K34" s="102"/>
      <c r="L34" s="103"/>
      <c r="M34" s="368"/>
      <c r="N34" s="102"/>
      <c r="O34" s="103"/>
      <c r="P34" s="102"/>
      <c r="Q34" s="104"/>
      <c r="R34" s="368"/>
      <c r="S34" s="370">
        <v>706.5</v>
      </c>
      <c r="T34" s="102"/>
      <c r="U34" s="106">
        <f>SUM(I34:T34)</f>
        <v>2119.5</v>
      </c>
    </row>
    <row r="35" spans="1:21" ht="13.5">
      <c r="A35" s="204">
        <v>14</v>
      </c>
      <c r="B35" s="11" t="s">
        <v>206</v>
      </c>
      <c r="C35" s="604"/>
      <c r="D35" s="605"/>
      <c r="E35" s="605"/>
      <c r="F35" s="682">
        <v>2</v>
      </c>
      <c r="G35" s="100">
        <v>1383</v>
      </c>
      <c r="H35" s="290">
        <v>2</v>
      </c>
      <c r="I35" s="102">
        <v>2766</v>
      </c>
      <c r="J35" s="367"/>
      <c r="K35" s="102"/>
      <c r="L35" s="103"/>
      <c r="M35" s="368">
        <v>276.6</v>
      </c>
      <c r="N35" s="102"/>
      <c r="O35" s="103"/>
      <c r="P35" s="102"/>
      <c r="Q35" s="104"/>
      <c r="R35" s="368"/>
      <c r="S35" s="370"/>
      <c r="T35" s="102"/>
      <c r="U35" s="106">
        <f>SUM(I35:T35)</f>
        <v>3042.6</v>
      </c>
    </row>
    <row r="36" spans="1:21" ht="13.5">
      <c r="A36" s="204">
        <v>15</v>
      </c>
      <c r="B36" s="11"/>
      <c r="C36" s="604" t="s">
        <v>52</v>
      </c>
      <c r="D36" s="605"/>
      <c r="E36" s="605"/>
      <c r="F36" s="682">
        <v>3.5</v>
      </c>
      <c r="G36" s="100">
        <v>1378</v>
      </c>
      <c r="H36" s="290">
        <v>1</v>
      </c>
      <c r="I36" s="102">
        <v>4823</v>
      </c>
      <c r="J36" s="367"/>
      <c r="K36" s="102"/>
      <c r="L36" s="103"/>
      <c r="M36" s="368"/>
      <c r="N36" s="102"/>
      <c r="O36" s="103"/>
      <c r="P36" s="102"/>
      <c r="Q36" s="103">
        <v>828</v>
      </c>
      <c r="R36" s="368"/>
      <c r="S36" s="370"/>
      <c r="T36" s="102"/>
      <c r="U36" s="106">
        <f>SUM(I36:T36)</f>
        <v>5651</v>
      </c>
    </row>
    <row r="37" spans="1:21" ht="13.5">
      <c r="A37" s="204"/>
      <c r="B37" s="11"/>
      <c r="C37" s="604" t="s">
        <v>415</v>
      </c>
      <c r="D37" s="605"/>
      <c r="E37" s="605"/>
      <c r="F37" s="682"/>
      <c r="G37" s="100"/>
      <c r="H37" s="290"/>
      <c r="I37" s="102"/>
      <c r="J37" s="367"/>
      <c r="K37" s="102"/>
      <c r="L37" s="103"/>
      <c r="M37" s="368"/>
      <c r="N37" s="102"/>
      <c r="O37" s="103"/>
      <c r="P37" s="102"/>
      <c r="Q37" s="103"/>
      <c r="R37" s="368"/>
      <c r="S37" s="370"/>
      <c r="T37" s="102"/>
      <c r="U37" s="106"/>
    </row>
    <row r="38" spans="1:21" ht="13.5">
      <c r="A38" s="204"/>
      <c r="B38" s="11"/>
      <c r="C38" s="604" t="s">
        <v>416</v>
      </c>
      <c r="D38" s="605"/>
      <c r="E38" s="605"/>
      <c r="F38" s="682">
        <v>1</v>
      </c>
      <c r="G38" s="100">
        <v>1413</v>
      </c>
      <c r="H38" s="290">
        <v>5</v>
      </c>
      <c r="I38" s="102">
        <v>1413</v>
      </c>
      <c r="J38" s="367"/>
      <c r="K38" s="102"/>
      <c r="L38" s="103"/>
      <c r="M38" s="368"/>
      <c r="N38" s="102"/>
      <c r="O38" s="103"/>
      <c r="P38" s="102"/>
      <c r="Q38" s="103"/>
      <c r="R38" s="368"/>
      <c r="S38" s="370"/>
      <c r="T38" s="102"/>
      <c r="U38" s="106">
        <v>1413</v>
      </c>
    </row>
    <row r="39" spans="1:22" ht="13.5">
      <c r="A39" s="438"/>
      <c r="B39" s="211"/>
      <c r="C39" s="429" t="s">
        <v>75</v>
      </c>
      <c r="D39" s="430"/>
      <c r="E39" s="430" t="s">
        <v>37</v>
      </c>
      <c r="F39" s="731">
        <f>SUM(F16:F38)</f>
        <v>28.5</v>
      </c>
      <c r="G39" s="381">
        <v>1500.35</v>
      </c>
      <c r="H39" s="380"/>
      <c r="I39" s="381">
        <f>SUM(I16:I38)</f>
        <v>42760</v>
      </c>
      <c r="J39" s="381">
        <f aca="true" t="shared" si="1" ref="J39:P39">SUM(J16:J33)</f>
        <v>0</v>
      </c>
      <c r="K39" s="381">
        <f t="shared" si="1"/>
        <v>0</v>
      </c>
      <c r="L39" s="106">
        <f t="shared" si="1"/>
        <v>1185.55</v>
      </c>
      <c r="M39" s="381">
        <v>276.6</v>
      </c>
      <c r="N39" s="381">
        <f t="shared" si="1"/>
        <v>0</v>
      </c>
      <c r="O39" s="106">
        <f t="shared" si="1"/>
        <v>0</v>
      </c>
      <c r="P39" s="381">
        <f t="shared" si="1"/>
        <v>0</v>
      </c>
      <c r="Q39" s="381">
        <f>SUM(Q36:Q37)</f>
        <v>828</v>
      </c>
      <c r="R39" s="381"/>
      <c r="S39" s="381">
        <f>SUM(S16:S38)</f>
        <v>7601.1</v>
      </c>
      <c r="T39" s="381"/>
      <c r="U39" s="106">
        <f>SUM(I39:T39)</f>
        <v>52651.25</v>
      </c>
      <c r="V39" s="1" t="s">
        <v>417</v>
      </c>
    </row>
    <row r="41" spans="3:21" ht="18.75">
      <c r="C41" s="25" t="s">
        <v>418</v>
      </c>
      <c r="G41" s="747" t="s">
        <v>419</v>
      </c>
      <c r="J41" s="19" t="s">
        <v>78</v>
      </c>
      <c r="K41" s="1"/>
      <c r="L41" s="1"/>
      <c r="M41" s="1"/>
      <c r="N41" s="1"/>
      <c r="O41" s="19" t="s">
        <v>79</v>
      </c>
      <c r="P41" s="8"/>
      <c r="R41" s="19" t="s">
        <v>80</v>
      </c>
      <c r="S41" s="6"/>
      <c r="T41" s="17" t="s">
        <v>81</v>
      </c>
      <c r="U41" s="13"/>
    </row>
    <row r="42" spans="4:6" s="211" customFormat="1" ht="12.75">
      <c r="D42" s="748" t="s">
        <v>420</v>
      </c>
      <c r="E42" s="748"/>
      <c r="F42" s="748"/>
    </row>
    <row r="43" spans="1:19" ht="12.75">
      <c r="A43" s="11"/>
      <c r="I43" s="2"/>
      <c r="M43" s="220"/>
      <c r="N43" s="749"/>
      <c r="R43" s="221"/>
      <c r="S43" s="222"/>
    </row>
    <row r="44" spans="13:18" ht="12.75">
      <c r="M44" s="220"/>
      <c r="R44" s="221"/>
    </row>
    <row r="45" spans="13:18" ht="12.75">
      <c r="M45" s="220"/>
      <c r="N45" s="2" t="s">
        <v>421</v>
      </c>
      <c r="R45" s="221"/>
    </row>
    <row r="46" spans="6:24" ht="10.5">
      <c r="F46" s="1"/>
      <c r="G46" s="1"/>
      <c r="H46" s="1"/>
      <c r="I46" s="2"/>
      <c r="J46" s="3"/>
      <c r="K46" s="4"/>
      <c r="L46" s="5"/>
      <c r="O46" s="2"/>
      <c r="Q46" s="2"/>
      <c r="R46" s="3"/>
      <c r="T46" s="6"/>
      <c r="U46" s="9"/>
      <c r="V46" s="2"/>
      <c r="W46" s="10"/>
      <c r="X46" s="2"/>
    </row>
  </sheetData>
  <sheetProtection selectLockedCells="1" selectUnlockedCells="1"/>
  <mergeCells count="1">
    <mergeCell ref="C15:E15"/>
  </mergeCells>
  <printOptions/>
  <pageMargins left="0" right="0" top="0.7479166666666667" bottom="0.3541666666666667" header="0.5118055555555555" footer="0.5118055555555555"/>
  <pageSetup horizontalDpi="300" verticalDpi="300" orientation="landscape" paperSize="9" scale="9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I49"/>
  <sheetViews>
    <sheetView zoomScale="125" zoomScaleNormal="125" workbookViewId="0" topLeftCell="C1">
      <selection activeCell="V29" sqref="V29"/>
    </sheetView>
  </sheetViews>
  <sheetFormatPr defaultColWidth="9.33203125" defaultRowHeight="10.5"/>
  <cols>
    <col min="1" max="1" width="4.66015625" style="1" customWidth="1"/>
    <col min="2" max="2" width="0.1640625" style="1" customWidth="1"/>
    <col min="5" max="5" width="9.83203125" style="1" customWidth="1"/>
    <col min="6" max="6" width="10.16015625" style="2" customWidth="1"/>
    <col min="7" max="7" width="11.5" style="3" customWidth="1"/>
    <col min="8" max="8" width="8" style="4" customWidth="1"/>
    <col min="9" max="9" width="11.5" style="5" customWidth="1"/>
    <col min="10" max="10" width="9.83203125" style="2" customWidth="1"/>
    <col min="11" max="11" width="11.33203125" style="2" customWidth="1"/>
    <col min="12" max="12" width="13.33203125" style="2" customWidth="1"/>
    <col min="13" max="13" width="9.16015625" style="2" customWidth="1"/>
    <col min="14" max="14" width="10.16015625" style="2" customWidth="1"/>
    <col min="15" max="15" width="10" style="3" customWidth="1"/>
    <col min="16" max="16" width="9" style="2" customWidth="1"/>
    <col min="17" max="17" width="9" style="6" customWidth="1"/>
    <col min="18" max="18" width="6.83203125" style="5" customWidth="1"/>
    <col min="19" max="20" width="9.16015625" style="2" customWidth="1"/>
    <col min="21" max="21" width="12.83203125" style="2" customWidth="1"/>
  </cols>
  <sheetData>
    <row r="1" spans="1:35" s="12" customFormat="1" ht="10.5">
      <c r="A1" s="1"/>
      <c r="B1" s="1"/>
      <c r="C1" s="7"/>
      <c r="D1" s="26"/>
      <c r="E1" s="1"/>
      <c r="F1" s="2"/>
      <c r="G1" s="3"/>
      <c r="H1" s="4"/>
      <c r="I1" s="5"/>
      <c r="J1" s="2"/>
      <c r="K1" s="2"/>
      <c r="L1" s="2"/>
      <c r="M1" s="2"/>
      <c r="N1" s="2"/>
      <c r="O1" s="3"/>
      <c r="P1" s="2"/>
      <c r="Q1" s="6"/>
      <c r="R1" s="9"/>
      <c r="S1" s="2"/>
      <c r="T1" s="10"/>
      <c r="U1" s="2"/>
      <c r="V1" s="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s="12" customFormat="1" ht="18.75">
      <c r="A2" s="1"/>
      <c r="B2" s="1"/>
      <c r="C2" s="7"/>
      <c r="D2" s="26"/>
      <c r="E2" s="1"/>
      <c r="F2" s="2"/>
      <c r="G2" s="3"/>
      <c r="H2" s="4"/>
      <c r="I2" s="13" t="s">
        <v>0</v>
      </c>
      <c r="J2" s="14"/>
      <c r="K2" s="14"/>
      <c r="L2" s="2"/>
      <c r="M2" s="2"/>
      <c r="N2" s="2"/>
      <c r="O2" s="3"/>
      <c r="P2" s="2"/>
      <c r="Q2" s="6"/>
      <c r="R2" s="5"/>
      <c r="S2" s="2"/>
      <c r="T2" s="2"/>
      <c r="U2" s="2"/>
      <c r="V2" s="2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s="12" customFormat="1" ht="0.75" customHeight="1">
      <c r="A3" s="1"/>
      <c r="B3" s="1"/>
      <c r="C3" s="7"/>
      <c r="D3" s="26"/>
      <c r="E3" s="1"/>
      <c r="F3" s="2"/>
      <c r="G3" s="3"/>
      <c r="H3" s="4"/>
      <c r="I3" s="5"/>
      <c r="J3" s="15"/>
      <c r="K3" s="2"/>
      <c r="L3" s="2"/>
      <c r="M3" s="2"/>
      <c r="N3" s="2"/>
      <c r="O3" s="3"/>
      <c r="P3" s="2"/>
      <c r="Q3" s="6"/>
      <c r="R3" s="5"/>
      <c r="S3" s="2"/>
      <c r="T3" s="2"/>
      <c r="U3" s="2"/>
      <c r="V3" s="2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s="12" customFormat="1" ht="18.75">
      <c r="A4" s="1"/>
      <c r="B4" s="1"/>
      <c r="C4" s="7"/>
      <c r="D4" s="26"/>
      <c r="E4" s="1"/>
      <c r="F4" s="2"/>
      <c r="G4" s="3"/>
      <c r="H4" s="4"/>
      <c r="I4" s="16" t="s">
        <v>83</v>
      </c>
      <c r="J4" s="15"/>
      <c r="K4" s="17"/>
      <c r="L4" s="18"/>
      <c r="M4" s="2"/>
      <c r="N4" s="2"/>
      <c r="O4" s="3"/>
      <c r="P4" s="2"/>
      <c r="Q4" s="6"/>
      <c r="R4" s="5"/>
      <c r="S4" s="2"/>
      <c r="T4" s="2"/>
      <c r="U4" s="2"/>
      <c r="V4" s="2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s="12" customFormat="1" ht="11.25">
      <c r="A5" s="1"/>
      <c r="B5" s="1"/>
      <c r="C5" s="7"/>
      <c r="D5" s="26"/>
      <c r="E5" s="1"/>
      <c r="F5" s="2"/>
      <c r="G5" s="3"/>
      <c r="H5" s="4"/>
      <c r="I5" s="5"/>
      <c r="J5" s="5"/>
      <c r="K5" s="2"/>
      <c r="L5" s="2"/>
      <c r="M5" s="18"/>
      <c r="N5" s="2"/>
      <c r="O5" s="3"/>
      <c r="P5" s="2"/>
      <c r="Q5" s="6"/>
      <c r="R5" s="5"/>
      <c r="S5" s="2"/>
      <c r="T5" s="2"/>
      <c r="U5" s="2"/>
      <c r="V5" s="2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s="12" customFormat="1" ht="10.5">
      <c r="A6" s="1"/>
      <c r="B6" s="1"/>
      <c r="C6" s="7"/>
      <c r="D6" s="26"/>
      <c r="E6" s="1"/>
      <c r="F6" s="2"/>
      <c r="G6" s="3"/>
      <c r="H6" s="4"/>
      <c r="I6" s="5"/>
      <c r="J6" s="2"/>
      <c r="K6" s="2"/>
      <c r="L6" s="2"/>
      <c r="M6" s="2"/>
      <c r="N6" s="2"/>
      <c r="O6" s="3"/>
      <c r="P6" s="2"/>
      <c r="Q6" s="6"/>
      <c r="R6" s="5"/>
      <c r="S6" s="2"/>
      <c r="T6" s="2"/>
      <c r="U6" s="2"/>
      <c r="V6" s="2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2" customFormat="1" ht="18.75">
      <c r="A7" s="1"/>
      <c r="B7" s="1"/>
      <c r="C7" s="7" t="s">
        <v>422</v>
      </c>
      <c r="D7" s="26"/>
      <c r="E7" s="26"/>
      <c r="F7" s="308"/>
      <c r="G7" s="3"/>
      <c r="H7" s="4"/>
      <c r="I7" s="5"/>
      <c r="J7" s="2"/>
      <c r="K7" s="2"/>
      <c r="L7" s="2"/>
      <c r="M7" s="2"/>
      <c r="N7" s="2"/>
      <c r="O7" s="3"/>
      <c r="P7" s="21"/>
      <c r="Q7" s="22" t="s">
        <v>3</v>
      </c>
      <c r="R7" s="5"/>
      <c r="S7" s="2"/>
      <c r="T7" s="2"/>
      <c r="U7" s="2"/>
      <c r="V7" s="2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s="12" customFormat="1" ht="15.75">
      <c r="A8" s="1"/>
      <c r="B8" s="1"/>
      <c r="C8"/>
      <c r="D8"/>
      <c r="E8" s="1"/>
      <c r="F8" s="2"/>
      <c r="G8" s="3"/>
      <c r="H8" s="4"/>
      <c r="I8" s="5"/>
      <c r="J8" s="2"/>
      <c r="K8" s="2"/>
      <c r="L8" s="2"/>
      <c r="M8" s="2"/>
      <c r="N8" s="18"/>
      <c r="O8" s="18"/>
      <c r="P8" s="18"/>
      <c r="Q8" s="18"/>
      <c r="R8" s="23" t="s">
        <v>4</v>
      </c>
      <c r="S8" s="309">
        <f>F34</f>
        <v>13.5</v>
      </c>
      <c r="T8" s="23"/>
      <c r="U8" s="2"/>
      <c r="V8" s="2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s="12" customFormat="1" ht="15.75">
      <c r="A9" s="1"/>
      <c r="B9" s="1"/>
      <c r="C9"/>
      <c r="D9"/>
      <c r="E9" s="1"/>
      <c r="F9" s="2"/>
      <c r="G9" s="3"/>
      <c r="H9" s="4"/>
      <c r="I9" s="5"/>
      <c r="J9" s="2"/>
      <c r="K9" s="2"/>
      <c r="L9" s="2"/>
      <c r="M9" s="2"/>
      <c r="N9" s="18"/>
      <c r="O9" s="18"/>
      <c r="P9" s="18"/>
      <c r="Q9" s="18"/>
      <c r="R9" s="23" t="s">
        <v>6</v>
      </c>
      <c r="S9" s="28">
        <f>U34</f>
        <v>38915.85</v>
      </c>
      <c r="T9" s="28"/>
      <c r="U9" s="29" t="s">
        <v>7</v>
      </c>
      <c r="V9" s="2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s="12" customFormat="1" ht="18.75" customHeight="1" hidden="1">
      <c r="A10" s="1"/>
      <c r="B10" s="1"/>
      <c r="C10" s="25"/>
      <c r="D10" s="26"/>
      <c r="E10" s="1"/>
      <c r="F10" s="2"/>
      <c r="G10" s="27"/>
      <c r="H10" s="4"/>
      <c r="I10" s="5"/>
      <c r="J10" s="2"/>
      <c r="K10" s="2"/>
      <c r="L10" s="2"/>
      <c r="M10" s="2"/>
      <c r="N10" s="2"/>
      <c r="O10" s="3"/>
      <c r="P10" s="2"/>
      <c r="Q10" s="6"/>
      <c r="R10" s="5"/>
      <c r="S10" s="2"/>
      <c r="T10" s="2"/>
      <c r="U10" s="2"/>
      <c r="V10" s="2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s="12" customFormat="1" ht="18.75">
      <c r="A11" s="1"/>
      <c r="B11" s="1"/>
      <c r="C11" s="25" t="s">
        <v>13</v>
      </c>
      <c r="D11"/>
      <c r="E11" s="1"/>
      <c r="F11" s="2"/>
      <c r="G11" s="3"/>
      <c r="H11" s="4"/>
      <c r="I11" s="5"/>
      <c r="J11" s="2"/>
      <c r="K11" s="2"/>
      <c r="L11" s="2"/>
      <c r="M11" s="2"/>
      <c r="N11" s="31" t="s">
        <v>87</v>
      </c>
      <c r="O11" s="32"/>
      <c r="P11" s="32"/>
      <c r="Q11" s="32"/>
      <c r="R11" s="32"/>
      <c r="S11" s="23"/>
      <c r="T11" s="14" t="s">
        <v>11</v>
      </c>
      <c r="U11" s="491"/>
      <c r="V11" s="2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s="12" customFormat="1" ht="18.75">
      <c r="A12" s="1"/>
      <c r="B12" s="1"/>
      <c r="C12" s="19"/>
      <c r="D12" s="19"/>
      <c r="E12" s="19"/>
      <c r="F12" s="2"/>
      <c r="G12" s="27"/>
      <c r="H12" s="4"/>
      <c r="I12" s="5" t="s">
        <v>45</v>
      </c>
      <c r="J12" s="2"/>
      <c r="K12" s="2"/>
      <c r="L12" s="2"/>
      <c r="M12" s="2"/>
      <c r="N12" s="35"/>
      <c r="O12" s="18"/>
      <c r="P12" s="18"/>
      <c r="Q12" s="18"/>
      <c r="R12" s="18"/>
      <c r="S12" s="18"/>
      <c r="T12" s="23"/>
      <c r="U12" s="18"/>
      <c r="V12" s="1" t="s">
        <v>423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s="12" customFormat="1" ht="18.75">
      <c r="A13" s="1"/>
      <c r="B13" s="1"/>
      <c r="C13" s="19"/>
      <c r="D13" s="19"/>
      <c r="E13" s="1"/>
      <c r="F13" s="2"/>
      <c r="G13" s="27"/>
      <c r="H13" s="4"/>
      <c r="I13" s="5"/>
      <c r="J13" s="2"/>
      <c r="K13" s="2"/>
      <c r="L13" s="2"/>
      <c r="M13" s="2"/>
      <c r="N13" s="2"/>
      <c r="O13" s="36" t="s">
        <v>424</v>
      </c>
      <c r="P13" s="37"/>
      <c r="Q13" s="38"/>
      <c r="R13" s="39"/>
      <c r="S13" s="36"/>
      <c r="T13" s="10"/>
      <c r="U13" s="2"/>
      <c r="V13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s="12" customFormat="1" ht="1.5" customHeight="1">
      <c r="A14" s="1"/>
      <c r="B14" s="1"/>
      <c r="C14" s="25"/>
      <c r="D14"/>
      <c r="E14" s="1"/>
      <c r="F14" s="34"/>
      <c r="G14" s="3"/>
      <c r="H14" s="4"/>
      <c r="I14" s="5"/>
      <c r="J14" s="44"/>
      <c r="K14" s="2"/>
      <c r="L14" s="2"/>
      <c r="M14" s="2"/>
      <c r="N14" s="2"/>
      <c r="O14" s="2"/>
      <c r="P14" s="40"/>
      <c r="Q14" s="41"/>
      <c r="R14" s="42"/>
      <c r="S14" s="2"/>
      <c r="T14" s="2"/>
      <c r="U14" s="2"/>
      <c r="V14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s="12" customFormat="1" ht="11.25">
      <c r="A15" s="49"/>
      <c r="B15" s="11"/>
      <c r="C15" s="50"/>
      <c r="D15" s="51"/>
      <c r="E15" s="52"/>
      <c r="F15" s="53"/>
      <c r="G15" s="54"/>
      <c r="H15" s="55"/>
      <c r="I15" s="56"/>
      <c r="J15" s="64"/>
      <c r="K15" s="58"/>
      <c r="L15" s="58" t="s">
        <v>15</v>
      </c>
      <c r="M15" s="59"/>
      <c r="N15" s="60"/>
      <c r="O15" s="61"/>
      <c r="P15" s="58"/>
      <c r="Q15" s="62" t="s">
        <v>16</v>
      </c>
      <c r="R15" s="63"/>
      <c r="S15" s="64"/>
      <c r="T15" s="65"/>
      <c r="U15" s="53"/>
      <c r="V15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s="12" customFormat="1" ht="53.25">
      <c r="A16" s="66" t="s">
        <v>17</v>
      </c>
      <c r="B16" s="67"/>
      <c r="C16" s="68" t="s">
        <v>18</v>
      </c>
      <c r="D16" s="68"/>
      <c r="E16" s="68"/>
      <c r="F16" s="69" t="s">
        <v>19</v>
      </c>
      <c r="G16" s="69" t="s">
        <v>20</v>
      </c>
      <c r="H16" s="70" t="s">
        <v>21</v>
      </c>
      <c r="I16" s="71" t="s">
        <v>22</v>
      </c>
      <c r="J16" s="73" t="s">
        <v>23</v>
      </c>
      <c r="K16" s="73" t="s">
        <v>24</v>
      </c>
      <c r="L16" s="503" t="s">
        <v>25</v>
      </c>
      <c r="M16" s="73" t="s">
        <v>26</v>
      </c>
      <c r="N16" s="73" t="s">
        <v>27</v>
      </c>
      <c r="O16" s="73" t="s">
        <v>28</v>
      </c>
      <c r="P16" s="73" t="s">
        <v>29</v>
      </c>
      <c r="Q16" s="74" t="s">
        <v>30</v>
      </c>
      <c r="R16" s="74"/>
      <c r="S16" s="73" t="s">
        <v>425</v>
      </c>
      <c r="T16" s="73" t="s">
        <v>426</v>
      </c>
      <c r="U16" s="72" t="s">
        <v>34</v>
      </c>
      <c r="V16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s="12" customFormat="1" ht="13.5">
      <c r="A17" s="314">
        <v>1</v>
      </c>
      <c r="B17" s="1"/>
      <c r="C17" s="391" t="s">
        <v>427</v>
      </c>
      <c r="D17" s="315"/>
      <c r="E17" s="392"/>
      <c r="F17" s="283">
        <v>1</v>
      </c>
      <c r="G17" s="284">
        <v>2297</v>
      </c>
      <c r="H17" s="283">
        <v>13</v>
      </c>
      <c r="I17" s="286">
        <v>2297</v>
      </c>
      <c r="J17" s="319">
        <v>689.1</v>
      </c>
      <c r="K17" s="286"/>
      <c r="L17" s="286"/>
      <c r="M17" s="318"/>
      <c r="N17" s="319">
        <v>459.4</v>
      </c>
      <c r="O17" s="285"/>
      <c r="P17" s="286"/>
      <c r="Q17" s="287"/>
      <c r="R17" s="507"/>
      <c r="S17" s="321">
        <v>1148.5</v>
      </c>
      <c r="T17" s="319">
        <v>229.7</v>
      </c>
      <c r="U17" s="323">
        <f aca="true" t="shared" si="0" ref="U17:U26">SUM(I17:T17)</f>
        <v>4823.7</v>
      </c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21" ht="13.5">
      <c r="A18" s="96">
        <v>2</v>
      </c>
      <c r="B18" s="11"/>
      <c r="C18" s="402" t="s">
        <v>428</v>
      </c>
      <c r="D18" s="335"/>
      <c r="E18" s="403"/>
      <c r="F18" s="199">
        <v>1</v>
      </c>
      <c r="G18" s="200">
        <v>2145</v>
      </c>
      <c r="H18" s="123">
        <v>12</v>
      </c>
      <c r="I18" s="336">
        <v>2145</v>
      </c>
      <c r="J18" s="337">
        <v>643.5</v>
      </c>
      <c r="K18" s="200"/>
      <c r="L18" s="200"/>
      <c r="M18" s="200"/>
      <c r="N18" s="337">
        <v>429</v>
      </c>
      <c r="O18" s="200"/>
      <c r="P18" s="200"/>
      <c r="Q18" s="200"/>
      <c r="R18" s="337"/>
      <c r="S18" s="200"/>
      <c r="T18" s="337">
        <v>214.5</v>
      </c>
      <c r="U18" s="323">
        <f t="shared" si="0"/>
        <v>3432</v>
      </c>
    </row>
    <row r="19" spans="1:21" ht="13.5">
      <c r="A19" s="89">
        <v>3</v>
      </c>
      <c r="B19" s="11"/>
      <c r="C19" s="397" t="s">
        <v>429</v>
      </c>
      <c r="D19" s="398"/>
      <c r="E19" s="399"/>
      <c r="F19" s="199">
        <v>1</v>
      </c>
      <c r="G19" s="200">
        <v>2145</v>
      </c>
      <c r="H19" s="123">
        <v>12</v>
      </c>
      <c r="I19" s="336">
        <v>2145</v>
      </c>
      <c r="J19" s="337">
        <v>643.5</v>
      </c>
      <c r="K19" s="200"/>
      <c r="L19" s="200"/>
      <c r="M19" s="200"/>
      <c r="N19" s="337">
        <v>429</v>
      </c>
      <c r="O19" s="200"/>
      <c r="P19" s="200"/>
      <c r="Q19" s="200"/>
      <c r="R19" s="337"/>
      <c r="S19" s="337">
        <v>214.5</v>
      </c>
      <c r="T19" s="337">
        <v>214.5</v>
      </c>
      <c r="U19" s="323">
        <f t="shared" si="0"/>
        <v>3646.5</v>
      </c>
    </row>
    <row r="20" spans="1:21" ht="13.5">
      <c r="A20" s="89"/>
      <c r="B20" s="11"/>
      <c r="C20" s="397" t="s">
        <v>365</v>
      </c>
      <c r="D20" s="398"/>
      <c r="E20" s="399"/>
      <c r="F20" s="199">
        <v>1</v>
      </c>
      <c r="G20" s="200">
        <v>2145</v>
      </c>
      <c r="H20" s="123">
        <v>12</v>
      </c>
      <c r="I20" s="336">
        <v>2145</v>
      </c>
      <c r="J20" s="337">
        <v>643.5</v>
      </c>
      <c r="K20" s="200"/>
      <c r="L20" s="200"/>
      <c r="M20" s="200"/>
      <c r="N20" s="337">
        <v>429</v>
      </c>
      <c r="O20" s="200"/>
      <c r="P20" s="200"/>
      <c r="Q20" s="200"/>
      <c r="R20" s="337"/>
      <c r="S20" s="337">
        <v>214.5</v>
      </c>
      <c r="T20" s="337">
        <v>214.5</v>
      </c>
      <c r="U20" s="323">
        <f t="shared" si="0"/>
        <v>3646.5</v>
      </c>
    </row>
    <row r="21" spans="1:21" ht="13.5">
      <c r="A21" s="89"/>
      <c r="B21" s="84"/>
      <c r="C21" s="397" t="s">
        <v>365</v>
      </c>
      <c r="D21" s="398"/>
      <c r="E21" s="399"/>
      <c r="F21" s="123">
        <v>1</v>
      </c>
      <c r="G21" s="124">
        <v>2145</v>
      </c>
      <c r="H21" s="123">
        <v>12</v>
      </c>
      <c r="I21" s="339">
        <v>2145</v>
      </c>
      <c r="J21" s="342">
        <v>643.5</v>
      </c>
      <c r="K21" s="126"/>
      <c r="L21" s="126"/>
      <c r="M21" s="341"/>
      <c r="N21" s="342">
        <v>429</v>
      </c>
      <c r="O21" s="127"/>
      <c r="P21" s="126"/>
      <c r="Q21" s="129"/>
      <c r="R21" s="750"/>
      <c r="S21" s="336">
        <v>214.5</v>
      </c>
      <c r="T21" s="127">
        <v>214.5</v>
      </c>
      <c r="U21" s="323">
        <f t="shared" si="0"/>
        <v>3646.5</v>
      </c>
    </row>
    <row r="22" spans="1:21" s="11" customFormat="1" ht="13.5">
      <c r="A22" s="89"/>
      <c r="B22" s="84"/>
      <c r="C22" s="397" t="s">
        <v>365</v>
      </c>
      <c r="D22" s="398"/>
      <c r="E22" s="399"/>
      <c r="F22" s="123">
        <v>1</v>
      </c>
      <c r="G22" s="124">
        <v>2145</v>
      </c>
      <c r="H22" s="123">
        <v>12</v>
      </c>
      <c r="I22" s="339">
        <v>2145</v>
      </c>
      <c r="J22" s="342">
        <v>429</v>
      </c>
      <c r="K22" s="126"/>
      <c r="L22" s="126"/>
      <c r="M22" s="341"/>
      <c r="N22" s="342">
        <v>429</v>
      </c>
      <c r="O22" s="127"/>
      <c r="P22" s="126"/>
      <c r="Q22" s="129"/>
      <c r="R22" s="750"/>
      <c r="S22" s="336"/>
      <c r="T22" s="342">
        <v>214.5</v>
      </c>
      <c r="U22" s="323">
        <f t="shared" si="0"/>
        <v>3217.5</v>
      </c>
    </row>
    <row r="23" spans="1:21" ht="13.5">
      <c r="A23" s="89"/>
      <c r="B23" s="84"/>
      <c r="C23" s="397" t="s">
        <v>365</v>
      </c>
      <c r="D23" s="398"/>
      <c r="E23" s="399"/>
      <c r="F23" s="123">
        <v>1</v>
      </c>
      <c r="G23" s="124">
        <v>2145</v>
      </c>
      <c r="H23" s="123">
        <v>12</v>
      </c>
      <c r="I23" s="339">
        <v>2145</v>
      </c>
      <c r="J23" s="342">
        <v>643.5</v>
      </c>
      <c r="K23" s="126"/>
      <c r="L23" s="126"/>
      <c r="M23" s="341"/>
      <c r="N23" s="342">
        <v>429</v>
      </c>
      <c r="O23" s="127"/>
      <c r="P23" s="126"/>
      <c r="Q23" s="129"/>
      <c r="R23" s="750"/>
      <c r="S23" s="336"/>
      <c r="T23" s="342">
        <v>214.5</v>
      </c>
      <c r="U23" s="323">
        <f t="shared" si="0"/>
        <v>3432</v>
      </c>
    </row>
    <row r="24" spans="1:21" ht="13.5">
      <c r="A24" s="96"/>
      <c r="B24" s="84"/>
      <c r="C24" s="409" t="s">
        <v>365</v>
      </c>
      <c r="D24" s="326"/>
      <c r="E24" s="410"/>
      <c r="F24" s="123">
        <v>1</v>
      </c>
      <c r="G24" s="124">
        <v>1994</v>
      </c>
      <c r="H24" s="123">
        <v>11</v>
      </c>
      <c r="I24" s="339">
        <v>1994</v>
      </c>
      <c r="J24" s="342">
        <v>398.8</v>
      </c>
      <c r="K24" s="126"/>
      <c r="L24" s="126"/>
      <c r="M24" s="341"/>
      <c r="N24" s="342">
        <v>398.8</v>
      </c>
      <c r="O24" s="127"/>
      <c r="P24" s="126"/>
      <c r="Q24" s="129"/>
      <c r="R24" s="750"/>
      <c r="S24" s="336"/>
      <c r="T24" s="342">
        <v>199.4</v>
      </c>
      <c r="U24" s="323">
        <f t="shared" si="0"/>
        <v>2991</v>
      </c>
    </row>
    <row r="25" spans="1:21" ht="12.75">
      <c r="A25" s="120">
        <v>4</v>
      </c>
      <c r="B25" s="84"/>
      <c r="C25" s="402" t="s">
        <v>96</v>
      </c>
      <c r="D25" s="335"/>
      <c r="E25" s="403"/>
      <c r="F25" s="123">
        <v>0.5</v>
      </c>
      <c r="G25" s="124">
        <v>1660</v>
      </c>
      <c r="H25" s="123">
        <v>8</v>
      </c>
      <c r="I25" s="339">
        <v>830</v>
      </c>
      <c r="J25" s="127"/>
      <c r="K25" s="126"/>
      <c r="L25" s="126"/>
      <c r="M25" s="341"/>
      <c r="N25" s="127"/>
      <c r="O25" s="127"/>
      <c r="P25" s="126"/>
      <c r="Q25" s="129"/>
      <c r="R25" s="750"/>
      <c r="S25" s="336"/>
      <c r="T25" s="127"/>
      <c r="U25" s="323">
        <f t="shared" si="0"/>
        <v>830</v>
      </c>
    </row>
    <row r="26" spans="1:21" ht="14.25" customHeight="1">
      <c r="A26" s="89">
        <v>5</v>
      </c>
      <c r="B26" s="84"/>
      <c r="C26" s="397" t="s">
        <v>430</v>
      </c>
      <c r="D26" s="398"/>
      <c r="E26" s="399"/>
      <c r="F26" s="109">
        <v>1</v>
      </c>
      <c r="G26" s="110">
        <v>1842</v>
      </c>
      <c r="H26" s="109">
        <v>10</v>
      </c>
      <c r="I26" s="349">
        <v>1842</v>
      </c>
      <c r="J26" s="141"/>
      <c r="K26" s="140"/>
      <c r="L26" s="140"/>
      <c r="M26" s="325"/>
      <c r="N26" s="141"/>
      <c r="O26" s="141"/>
      <c r="P26" s="140"/>
      <c r="Q26" s="143"/>
      <c r="R26" s="751"/>
      <c r="S26" s="352">
        <v>921</v>
      </c>
      <c r="T26" s="140"/>
      <c r="U26" s="95">
        <f t="shared" si="0"/>
        <v>2763</v>
      </c>
    </row>
    <row r="27" spans="1:21" ht="13.5">
      <c r="A27" s="96"/>
      <c r="B27" s="12"/>
      <c r="C27" s="409" t="s">
        <v>431</v>
      </c>
      <c r="D27" s="326"/>
      <c r="E27" s="410"/>
      <c r="F27" s="133"/>
      <c r="G27" s="134"/>
      <c r="H27" s="133" t="s">
        <v>37</v>
      </c>
      <c r="I27" s="328"/>
      <c r="J27" s="347"/>
      <c r="K27" s="112"/>
      <c r="L27" s="112"/>
      <c r="M27" s="330"/>
      <c r="N27" s="113"/>
      <c r="O27" s="113"/>
      <c r="P27" s="112"/>
      <c r="Q27" s="195"/>
      <c r="R27" s="752"/>
      <c r="S27" s="333"/>
      <c r="T27" s="112"/>
      <c r="U27" s="106"/>
    </row>
    <row r="28" spans="1:21" ht="12.75">
      <c r="A28" s="89">
        <v>6</v>
      </c>
      <c r="B28" s="84"/>
      <c r="C28" s="419" t="s">
        <v>432</v>
      </c>
      <c r="D28" s="354"/>
      <c r="E28" s="420"/>
      <c r="F28" s="137">
        <v>1</v>
      </c>
      <c r="G28" s="138">
        <v>1413</v>
      </c>
      <c r="H28" s="137">
        <v>5</v>
      </c>
      <c r="I28" s="476">
        <v>1413</v>
      </c>
      <c r="J28" s="422"/>
      <c r="K28" s="478"/>
      <c r="L28" s="478"/>
      <c r="M28" s="479"/>
      <c r="N28" s="421"/>
      <c r="O28" s="421"/>
      <c r="P28" s="478"/>
      <c r="Q28" s="480"/>
      <c r="R28" s="481"/>
      <c r="S28" s="482"/>
      <c r="T28" s="478"/>
      <c r="U28" s="88">
        <f>SUM(I28:T28)</f>
        <v>1413</v>
      </c>
    </row>
    <row r="29" spans="1:21" ht="12.75">
      <c r="A29" s="96"/>
      <c r="B29" s="12"/>
      <c r="C29" s="409" t="s">
        <v>431</v>
      </c>
      <c r="D29" s="326"/>
      <c r="E29" s="410"/>
      <c r="F29" s="133"/>
      <c r="G29" s="134"/>
      <c r="H29" s="133" t="s">
        <v>37</v>
      </c>
      <c r="I29" s="112"/>
      <c r="J29" s="347"/>
      <c r="K29" s="112"/>
      <c r="L29" s="112"/>
      <c r="M29" s="330"/>
      <c r="N29" s="112"/>
      <c r="O29" s="113"/>
      <c r="P29" s="112"/>
      <c r="Q29" s="195"/>
      <c r="R29" s="332"/>
      <c r="S29" s="333"/>
      <c r="T29" s="112"/>
      <c r="U29" s="334"/>
    </row>
    <row r="30" spans="1:21" s="211" customFormat="1" ht="13.5">
      <c r="A30" s="120">
        <v>7</v>
      </c>
      <c r="B30" s="12"/>
      <c r="C30" s="409" t="s">
        <v>433</v>
      </c>
      <c r="D30" s="326"/>
      <c r="E30" s="410"/>
      <c r="F30" s="133">
        <v>1</v>
      </c>
      <c r="G30" s="134">
        <v>1558</v>
      </c>
      <c r="H30" s="133">
        <v>7</v>
      </c>
      <c r="I30" s="330">
        <v>1558</v>
      </c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334">
        <f>SUM(I30:T30)</f>
        <v>1558</v>
      </c>
    </row>
    <row r="31" spans="1:21" ht="13.5">
      <c r="A31" s="120">
        <v>8</v>
      </c>
      <c r="B31" s="12"/>
      <c r="C31" s="402" t="s">
        <v>46</v>
      </c>
      <c r="D31" s="335"/>
      <c r="E31" s="403"/>
      <c r="F31" s="123">
        <v>1</v>
      </c>
      <c r="G31" s="124">
        <v>1413</v>
      </c>
      <c r="H31" s="123">
        <v>5</v>
      </c>
      <c r="I31" s="339">
        <v>1413</v>
      </c>
      <c r="J31" s="340"/>
      <c r="K31" s="478"/>
      <c r="L31" s="478"/>
      <c r="M31" s="479"/>
      <c r="N31" s="126"/>
      <c r="O31" s="127"/>
      <c r="P31" s="126"/>
      <c r="Q31" s="129"/>
      <c r="R31" s="343"/>
      <c r="S31" s="336"/>
      <c r="T31" s="126"/>
      <c r="U31" s="323">
        <f>SUM(I31:T31)</f>
        <v>1413</v>
      </c>
    </row>
    <row r="32" spans="1:21" ht="12.75">
      <c r="A32" s="89">
        <v>9</v>
      </c>
      <c r="B32" s="12"/>
      <c r="C32" s="397" t="s">
        <v>246</v>
      </c>
      <c r="D32" s="398"/>
      <c r="E32" s="399"/>
      <c r="F32" s="109">
        <v>1</v>
      </c>
      <c r="G32" s="110">
        <v>1403</v>
      </c>
      <c r="H32" s="109">
        <v>4</v>
      </c>
      <c r="I32" s="349">
        <v>1403</v>
      </c>
      <c r="J32" s="350"/>
      <c r="K32" s="53" t="s">
        <v>434</v>
      </c>
      <c r="L32" s="53"/>
      <c r="M32" s="597"/>
      <c r="N32" s="140"/>
      <c r="O32" s="141"/>
      <c r="P32" s="140"/>
      <c r="Q32" s="143"/>
      <c r="R32" s="351"/>
      <c r="S32" s="352">
        <v>700.15</v>
      </c>
      <c r="T32" s="140"/>
      <c r="U32" s="95">
        <f>SUM(I32:T32)</f>
        <v>2103.15</v>
      </c>
    </row>
    <row r="33" spans="1:21" ht="12.75">
      <c r="A33" s="96" t="s">
        <v>37</v>
      </c>
      <c r="B33" s="12"/>
      <c r="C33" s="409" t="s">
        <v>357</v>
      </c>
      <c r="D33" s="326"/>
      <c r="E33" s="410"/>
      <c r="F33" s="133"/>
      <c r="G33" s="134"/>
      <c r="H33" s="133" t="s">
        <v>37</v>
      </c>
      <c r="I33" s="112"/>
      <c r="J33" s="753"/>
      <c r="K33" s="34"/>
      <c r="L33" s="34"/>
      <c r="M33" s="297"/>
      <c r="N33" s="556"/>
      <c r="O33" s="113"/>
      <c r="P33" s="112"/>
      <c r="Q33" s="195"/>
      <c r="R33" s="332"/>
      <c r="S33" s="333"/>
      <c r="T33" s="112"/>
      <c r="U33" s="334"/>
    </row>
    <row r="34" spans="1:21" ht="13.5">
      <c r="A34" s="438"/>
      <c r="B34" s="211"/>
      <c r="C34" s="429" t="s">
        <v>75</v>
      </c>
      <c r="D34" s="379"/>
      <c r="E34" s="430" t="s">
        <v>37</v>
      </c>
      <c r="F34" s="731">
        <f>SUM(F17:F33)</f>
        <v>13.5</v>
      </c>
      <c r="G34" s="381">
        <v>1897.78</v>
      </c>
      <c r="H34" s="380"/>
      <c r="I34" s="381">
        <f aca="true" t="shared" si="1" ref="I34:R34">SUM(I17:I33)</f>
        <v>25620</v>
      </c>
      <c r="J34" s="106">
        <f>SUM(J17:J33)</f>
        <v>4734.400000000001</v>
      </c>
      <c r="K34" s="381">
        <f t="shared" si="1"/>
        <v>0</v>
      </c>
      <c r="L34" s="381">
        <f t="shared" si="1"/>
        <v>0</v>
      </c>
      <c r="M34" s="381">
        <f t="shared" si="1"/>
        <v>0</v>
      </c>
      <c r="N34" s="381">
        <f>SUM(N17:N33)</f>
        <v>3432.2000000000003</v>
      </c>
      <c r="O34" s="381">
        <f t="shared" si="1"/>
        <v>0</v>
      </c>
      <c r="P34" s="381">
        <f t="shared" si="1"/>
        <v>0</v>
      </c>
      <c r="Q34" s="381">
        <f t="shared" si="1"/>
        <v>0</v>
      </c>
      <c r="R34" s="381">
        <f t="shared" si="1"/>
        <v>0</v>
      </c>
      <c r="S34" s="381">
        <f>SUM(S17:S33)</f>
        <v>3413.15</v>
      </c>
      <c r="T34" s="741">
        <f>SUM(T17:T33)</f>
        <v>1716.1000000000001</v>
      </c>
      <c r="U34" s="106">
        <f>SUM(I34:T34)</f>
        <v>38915.85</v>
      </c>
    </row>
    <row r="36" spans="3:21" ht="18.75">
      <c r="C36" s="25" t="s">
        <v>435</v>
      </c>
      <c r="G36" s="747" t="s">
        <v>436</v>
      </c>
      <c r="H36" s="754" t="s">
        <v>437</v>
      </c>
      <c r="J36" s="19" t="s">
        <v>78</v>
      </c>
      <c r="K36" s="1"/>
      <c r="L36" s="1"/>
      <c r="M36" s="1"/>
      <c r="N36" s="19" t="s">
        <v>79</v>
      </c>
      <c r="O36" s="1"/>
      <c r="P36" s="8"/>
      <c r="Q36" s="19" t="s">
        <v>80</v>
      </c>
      <c r="R36" s="8"/>
      <c r="S36" s="6"/>
      <c r="T36" s="17" t="s">
        <v>81</v>
      </c>
      <c r="U36" s="13"/>
    </row>
    <row r="38" spans="6:9" ht="12.75">
      <c r="F38" s="224" t="s">
        <v>222</v>
      </c>
      <c r="G38" s="502"/>
      <c r="H38" s="461"/>
      <c r="I38" s="462"/>
    </row>
    <row r="42" ht="10.5">
      <c r="H42" s="4" t="s">
        <v>37</v>
      </c>
    </row>
    <row r="43" spans="1:35" s="2" customFormat="1" ht="12.75">
      <c r="A43" s="1"/>
      <c r="B43" s="1"/>
      <c r="C43" s="1"/>
      <c r="D43" s="1"/>
      <c r="E43" s="1"/>
      <c r="G43" s="225"/>
      <c r="H43" s="4"/>
      <c r="I43" s="5"/>
      <c r="O43" s="3"/>
      <c r="Q43" s="6"/>
      <c r="R43" s="5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5" spans="1:35" s="2" customFormat="1" ht="12.75">
      <c r="A45" s="1"/>
      <c r="B45" s="1"/>
      <c r="C45" s="1"/>
      <c r="D45" s="1"/>
      <c r="E45" s="1"/>
      <c r="G45" s="225"/>
      <c r="H45" s="4"/>
      <c r="I45" s="5"/>
      <c r="O45" s="3"/>
      <c r="Q45" s="6"/>
      <c r="R45" s="5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s="2" customFormat="1" ht="10.5">
      <c r="A46" s="1"/>
      <c r="B46" s="1"/>
      <c r="C46" s="1"/>
      <c r="D46" s="1"/>
      <c r="E46" s="1"/>
      <c r="G46" s="3"/>
      <c r="H46" s="4"/>
      <c r="I46" s="5"/>
      <c r="N46" s="34"/>
      <c r="O46" s="3"/>
      <c r="Q46" s="6"/>
      <c r="R46" s="5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8" spans="1:35" s="2" customFormat="1" ht="12.75">
      <c r="A48" s="1"/>
      <c r="B48" s="1"/>
      <c r="C48" s="1"/>
      <c r="D48" s="1"/>
      <c r="E48" s="1"/>
      <c r="F48" s="226"/>
      <c r="G48" s="3"/>
      <c r="H48" s="4"/>
      <c r="I48" s="5"/>
      <c r="O48" s="3"/>
      <c r="Q48" s="227"/>
      <c r="R48" s="228"/>
      <c r="S48" s="229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s="2" customFormat="1" ht="10.5">
      <c r="A49" s="1"/>
      <c r="B49" s="1"/>
      <c r="C49" s="1"/>
      <c r="D49" s="1"/>
      <c r="E49" s="1"/>
      <c r="G49" s="3"/>
      <c r="H49" s="4"/>
      <c r="I49" s="5"/>
      <c r="O49" s="3"/>
      <c r="Q49" s="185"/>
      <c r="R49" s="230"/>
      <c r="S49" s="34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</sheetData>
  <sheetProtection selectLockedCells="1" selectUnlockedCells="1"/>
  <mergeCells count="2">
    <mergeCell ref="S9:T9"/>
    <mergeCell ref="C16:E16"/>
  </mergeCells>
  <printOptions/>
  <pageMargins left="0" right="0" top="0.7479166666666667" bottom="0.3541666666666667" header="0.5118055555555555" footer="0.5118055555555555"/>
  <pageSetup horizontalDpi="300" verticalDpi="3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7"/>
  <sheetViews>
    <sheetView zoomScale="125" zoomScaleNormal="125" workbookViewId="0" topLeftCell="A8">
      <selection activeCell="V48" sqref="V48"/>
    </sheetView>
  </sheetViews>
  <sheetFormatPr defaultColWidth="9.33203125" defaultRowHeight="10.5"/>
  <cols>
    <col min="1" max="1" width="4.66015625" style="1" customWidth="1"/>
    <col min="2" max="2" width="0.1640625" style="1" customWidth="1"/>
    <col min="5" max="5" width="9.83203125" style="1" customWidth="1"/>
    <col min="6" max="6" width="10.16015625" style="2" customWidth="1"/>
    <col min="7" max="7" width="11.5" style="3" customWidth="1"/>
    <col min="8" max="8" width="8" style="4" customWidth="1"/>
    <col min="9" max="9" width="11.5" style="5" customWidth="1"/>
    <col min="10" max="10" width="9.83203125" style="2" customWidth="1"/>
    <col min="11" max="11" width="11.33203125" style="2" customWidth="1"/>
    <col min="12" max="12" width="13.33203125" style="2" customWidth="1"/>
    <col min="13" max="13" width="9.16015625" style="2" customWidth="1"/>
    <col min="14" max="14" width="10.16015625" style="2" customWidth="1"/>
    <col min="15" max="15" width="10" style="3" customWidth="1"/>
    <col min="16" max="16" width="9" style="2" customWidth="1"/>
    <col min="17" max="17" width="9" style="6" customWidth="1"/>
    <col min="18" max="18" width="8.16015625" style="5" customWidth="1"/>
    <col min="19" max="20" width="9.16015625" style="2" customWidth="1"/>
    <col min="21" max="21" width="12.83203125" style="2" customWidth="1"/>
  </cols>
  <sheetData>
    <row r="1" spans="1:35" s="12" customFormat="1" ht="10.5">
      <c r="A1" s="1"/>
      <c r="B1" s="1"/>
      <c r="C1" s="7"/>
      <c r="D1" s="26"/>
      <c r="E1" s="1"/>
      <c r="F1" s="2"/>
      <c r="G1" s="3"/>
      <c r="H1" s="4"/>
      <c r="I1" s="5"/>
      <c r="J1" s="2"/>
      <c r="K1" s="2"/>
      <c r="L1" s="2"/>
      <c r="M1" s="2"/>
      <c r="N1" s="2"/>
      <c r="O1" s="3"/>
      <c r="P1" s="2"/>
      <c r="Q1" s="6"/>
      <c r="R1" s="9"/>
      <c r="S1" s="2"/>
      <c r="T1" s="10"/>
      <c r="U1" s="2"/>
      <c r="V1" s="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s="12" customFormat="1" ht="18.75">
      <c r="A2" s="1"/>
      <c r="B2" s="1"/>
      <c r="C2" s="7"/>
      <c r="D2" s="26"/>
      <c r="E2" s="1"/>
      <c r="F2" s="2"/>
      <c r="G2" s="3"/>
      <c r="H2" s="4"/>
      <c r="I2" s="13" t="s">
        <v>0</v>
      </c>
      <c r="J2" s="14"/>
      <c r="K2" s="14"/>
      <c r="L2" s="2"/>
      <c r="M2" s="307"/>
      <c r="N2" s="2"/>
      <c r="O2" s="3"/>
      <c r="P2" s="2"/>
      <c r="Q2" s="6"/>
      <c r="R2" s="5"/>
      <c r="S2" s="2"/>
      <c r="T2" s="2"/>
      <c r="U2" s="2"/>
      <c r="V2" s="2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s="12" customFormat="1" ht="18.75">
      <c r="A3" s="1"/>
      <c r="B3" s="1"/>
      <c r="C3" s="7"/>
      <c r="D3" s="26"/>
      <c r="E3" s="1"/>
      <c r="F3" s="2"/>
      <c r="G3" s="3"/>
      <c r="H3" s="4"/>
      <c r="I3" s="5"/>
      <c r="J3" s="15"/>
      <c r="K3" s="2" t="s">
        <v>37</v>
      </c>
      <c r="L3" s="2"/>
      <c r="M3" s="307"/>
      <c r="N3" s="2"/>
      <c r="O3" s="3"/>
      <c r="P3" s="2"/>
      <c r="Q3" s="6"/>
      <c r="R3" s="5"/>
      <c r="S3" s="2"/>
      <c r="T3" s="2"/>
      <c r="U3" s="2"/>
      <c r="V3" s="2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s="12" customFormat="1" ht="18.75">
      <c r="A4" s="1"/>
      <c r="B4" s="1"/>
      <c r="C4" s="7"/>
      <c r="D4" s="26"/>
      <c r="E4" s="1"/>
      <c r="F4" s="2"/>
      <c r="G4" s="3"/>
      <c r="H4" s="4"/>
      <c r="I4" s="16" t="s">
        <v>1</v>
      </c>
      <c r="J4" s="15"/>
      <c r="K4" s="17"/>
      <c r="L4" s="17"/>
      <c r="M4" s="307"/>
      <c r="N4" s="2"/>
      <c r="O4" s="3"/>
      <c r="P4" s="2"/>
      <c r="Q4" s="6"/>
      <c r="R4" s="5"/>
      <c r="S4" s="2"/>
      <c r="T4" s="2"/>
      <c r="U4" s="2"/>
      <c r="V4" s="2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s="12" customFormat="1" ht="1.5" customHeight="1">
      <c r="A5" s="1"/>
      <c r="B5" s="1"/>
      <c r="C5" s="7"/>
      <c r="D5" s="26"/>
      <c r="E5" s="1"/>
      <c r="F5" s="2"/>
      <c r="G5" s="3"/>
      <c r="H5" s="4"/>
      <c r="I5" s="5"/>
      <c r="J5" s="2"/>
      <c r="K5" s="2"/>
      <c r="L5" s="2"/>
      <c r="M5" s="2"/>
      <c r="N5" s="2"/>
      <c r="O5" s="3"/>
      <c r="P5" s="2"/>
      <c r="Q5" s="6"/>
      <c r="R5" s="5"/>
      <c r="S5" s="2"/>
      <c r="T5" s="2"/>
      <c r="U5" s="2"/>
      <c r="V5" s="2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s="12" customFormat="1" ht="10.5">
      <c r="A6" s="1"/>
      <c r="B6" s="1"/>
      <c r="C6" s="7"/>
      <c r="D6" s="26"/>
      <c r="E6" s="1"/>
      <c r="F6" s="2"/>
      <c r="G6" s="3"/>
      <c r="H6" s="4"/>
      <c r="I6" s="5"/>
      <c r="J6" s="2"/>
      <c r="K6" s="2"/>
      <c r="L6" s="2"/>
      <c r="M6" s="2"/>
      <c r="N6" s="2"/>
      <c r="O6" s="3"/>
      <c r="P6" s="2"/>
      <c r="Q6" s="6"/>
      <c r="R6" s="9"/>
      <c r="S6" s="10"/>
      <c r="T6" s="10"/>
      <c r="U6" s="2"/>
      <c r="V6" s="2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2" customFormat="1" ht="16.5" customHeight="1">
      <c r="A7" s="1"/>
      <c r="B7" s="1"/>
      <c r="C7" s="7" t="s">
        <v>106</v>
      </c>
      <c r="D7" s="26"/>
      <c r="E7" s="26"/>
      <c r="F7" s="308"/>
      <c r="G7" s="3"/>
      <c r="H7" s="4"/>
      <c r="I7" s="5"/>
      <c r="J7" s="2"/>
      <c r="K7" s="2"/>
      <c r="L7" s="2"/>
      <c r="M7" s="2"/>
      <c r="N7" s="2"/>
      <c r="O7" s="3"/>
      <c r="P7" s="21"/>
      <c r="Q7" s="22" t="s">
        <v>3</v>
      </c>
      <c r="R7" s="5"/>
      <c r="S7" s="2"/>
      <c r="T7" s="2"/>
      <c r="U7" s="2"/>
      <c r="V7" s="2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s="12" customFormat="1" ht="15" customHeight="1">
      <c r="A8" s="1"/>
      <c r="B8" s="1"/>
      <c r="C8"/>
      <c r="D8"/>
      <c r="E8" s="1"/>
      <c r="F8" s="2"/>
      <c r="G8" s="3"/>
      <c r="H8" s="4"/>
      <c r="I8" s="5"/>
      <c r="J8" s="2"/>
      <c r="K8" s="2"/>
      <c r="L8" s="2"/>
      <c r="M8" s="2"/>
      <c r="N8" s="18"/>
      <c r="O8" s="18"/>
      <c r="P8" s="18"/>
      <c r="Q8" s="18"/>
      <c r="R8" s="23" t="s">
        <v>4</v>
      </c>
      <c r="S8" s="309">
        <v>39.9</v>
      </c>
      <c r="T8" s="23"/>
      <c r="U8" s="2"/>
      <c r="V8" s="2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s="12" customFormat="1" ht="17.25" customHeight="1">
      <c r="A9" s="1"/>
      <c r="B9" s="1"/>
      <c r="C9" s="25" t="s">
        <v>5</v>
      </c>
      <c r="D9" s="26"/>
      <c r="E9" s="1"/>
      <c r="F9" s="2"/>
      <c r="G9" s="310">
        <v>10</v>
      </c>
      <c r="H9" s="4"/>
      <c r="I9" s="5"/>
      <c r="J9" s="2"/>
      <c r="K9" s="2"/>
      <c r="L9" s="2"/>
      <c r="M9" s="2"/>
      <c r="N9" s="18"/>
      <c r="O9" s="18"/>
      <c r="P9" s="18"/>
      <c r="Q9" s="18"/>
      <c r="R9" s="23" t="s">
        <v>6</v>
      </c>
      <c r="S9" s="28">
        <f>U46</f>
        <v>93716.73</v>
      </c>
      <c r="T9" s="28"/>
      <c r="U9" s="29" t="s">
        <v>7</v>
      </c>
      <c r="V9" s="2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s="12" customFormat="1" ht="18.75">
      <c r="A10" s="1"/>
      <c r="B10" s="1"/>
      <c r="C10" s="25" t="s">
        <v>8</v>
      </c>
      <c r="D10" s="26"/>
      <c r="E10" s="1"/>
      <c r="F10" s="2"/>
      <c r="G10" s="310">
        <v>142</v>
      </c>
      <c r="H10" s="4"/>
      <c r="I10" s="5"/>
      <c r="J10" s="2"/>
      <c r="K10" s="2"/>
      <c r="L10" s="2"/>
      <c r="M10" s="2"/>
      <c r="N10" s="2"/>
      <c r="O10" s="3"/>
      <c r="P10" s="2"/>
      <c r="Q10" s="6"/>
      <c r="R10" s="5"/>
      <c r="S10" s="30"/>
      <c r="T10" s="2"/>
      <c r="U10" s="2"/>
      <c r="V10" s="2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s="12" customFormat="1" ht="15" customHeight="1">
      <c r="A11" s="1"/>
      <c r="B11" s="1"/>
      <c r="C11" s="19" t="s">
        <v>107</v>
      </c>
      <c r="D11" s="19"/>
      <c r="E11" s="19"/>
      <c r="F11" s="2"/>
      <c r="G11" s="311">
        <v>1</v>
      </c>
      <c r="H11" s="4"/>
      <c r="I11" s="5"/>
      <c r="J11" s="2"/>
      <c r="K11" s="2"/>
      <c r="L11" s="2"/>
      <c r="M11" s="2"/>
      <c r="N11" s="31" t="s">
        <v>10</v>
      </c>
      <c r="O11" s="32"/>
      <c r="P11" s="32"/>
      <c r="Q11" s="32"/>
      <c r="R11" s="33" t="s">
        <v>88</v>
      </c>
      <c r="S11" s="23"/>
      <c r="T11" s="18"/>
      <c r="U11" s="18"/>
      <c r="V11" s="2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s="12" customFormat="1" ht="15" customHeight="1">
      <c r="A12" s="1"/>
      <c r="B12" s="1"/>
      <c r="C12" s="19"/>
      <c r="D12" s="19"/>
      <c r="E12" s="1"/>
      <c r="F12" s="2"/>
      <c r="G12" s="3"/>
      <c r="H12" s="4"/>
      <c r="I12" s="5"/>
      <c r="J12" s="2"/>
      <c r="K12" s="2"/>
      <c r="L12" s="2" t="s">
        <v>37</v>
      </c>
      <c r="M12" s="2"/>
      <c r="N12" s="5"/>
      <c r="O12" s="2"/>
      <c r="P12" s="2"/>
      <c r="Q12" s="2"/>
      <c r="R12" s="2"/>
      <c r="S12" s="2"/>
      <c r="T12" s="23"/>
      <c r="U12" s="2"/>
      <c r="V12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s="12" customFormat="1" ht="20.25" customHeight="1">
      <c r="A13" s="1"/>
      <c r="B13" s="1"/>
      <c r="C13" s="25" t="s">
        <v>108</v>
      </c>
      <c r="D13"/>
      <c r="E13" s="1"/>
      <c r="F13" s="34"/>
      <c r="G13" s="311">
        <v>20</v>
      </c>
      <c r="H13" s="4"/>
      <c r="I13" s="5"/>
      <c r="J13" s="2"/>
      <c r="K13" s="2"/>
      <c r="L13" s="2"/>
      <c r="M13" s="2"/>
      <c r="N13" s="35"/>
      <c r="O13" s="18"/>
      <c r="P13" s="18"/>
      <c r="Q13" s="18"/>
      <c r="R13" s="18"/>
      <c r="S13" s="18"/>
      <c r="T13" s="23"/>
      <c r="U13" s="2"/>
      <c r="V13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s="12" customFormat="1" ht="15.75" customHeight="1">
      <c r="A14" s="1"/>
      <c r="B14" s="1"/>
      <c r="C14" s="25"/>
      <c r="D14"/>
      <c r="E14" s="1"/>
      <c r="F14" s="25" t="s">
        <v>13</v>
      </c>
      <c r="G14" s="1"/>
      <c r="H14" s="1"/>
      <c r="I14" s="2"/>
      <c r="J14" s="3"/>
      <c r="K14" s="2"/>
      <c r="L14" s="2"/>
      <c r="M14" s="2"/>
      <c r="N14" s="2"/>
      <c r="O14" s="36" t="s">
        <v>109</v>
      </c>
      <c r="P14" s="37"/>
      <c r="Q14" s="38"/>
      <c r="R14" s="39"/>
      <c r="S14" s="36"/>
      <c r="T14" s="10"/>
      <c r="U14" s="2"/>
      <c r="V14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s="12" customFormat="1" ht="7.5" customHeight="1">
      <c r="A15" s="1"/>
      <c r="B15" s="1"/>
      <c r="C15"/>
      <c r="D15"/>
      <c r="E15" s="1"/>
      <c r="F15" s="2"/>
      <c r="G15" s="3"/>
      <c r="H15" s="4"/>
      <c r="I15" s="5"/>
      <c r="J15" s="2"/>
      <c r="K15" s="2"/>
      <c r="L15" s="2"/>
      <c r="M15" s="2"/>
      <c r="N15" s="2"/>
      <c r="O15" s="2"/>
      <c r="P15" s="40"/>
      <c r="Q15" s="41"/>
      <c r="R15" s="42"/>
      <c r="S15" s="2"/>
      <c r="T15" s="2"/>
      <c r="U15" s="2"/>
      <c r="V15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s="12" customFormat="1" ht="11.25" hidden="1">
      <c r="A16" s="43"/>
      <c r="B16" s="43"/>
      <c r="C16" s="43"/>
      <c r="D16" s="43"/>
      <c r="E16" s="43"/>
      <c r="F16" s="44"/>
      <c r="G16" s="45"/>
      <c r="H16" s="46"/>
      <c r="I16" s="47"/>
      <c r="J16" s="44"/>
      <c r="K16" s="44"/>
      <c r="L16" s="44"/>
      <c r="M16" s="44"/>
      <c r="N16" s="44"/>
      <c r="O16" s="45"/>
      <c r="P16" s="44"/>
      <c r="Q16" s="48"/>
      <c r="R16" s="47"/>
      <c r="S16" s="44"/>
      <c r="T16" s="44"/>
      <c r="U16" s="2"/>
      <c r="V16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s="12" customFormat="1" ht="11.25">
      <c r="A17" s="49"/>
      <c r="B17" s="11"/>
      <c r="C17" s="50"/>
      <c r="D17" s="51"/>
      <c r="E17" s="52"/>
      <c r="F17" s="53"/>
      <c r="G17" s="54"/>
      <c r="H17" s="55"/>
      <c r="I17" s="56"/>
      <c r="J17" s="312"/>
      <c r="K17" s="58"/>
      <c r="L17" s="58" t="s">
        <v>15</v>
      </c>
      <c r="M17" s="59"/>
      <c r="N17" s="60"/>
      <c r="O17" s="61"/>
      <c r="P17" s="58"/>
      <c r="Q17" s="62" t="s">
        <v>16</v>
      </c>
      <c r="R17" s="63"/>
      <c r="S17" s="64"/>
      <c r="T17" s="65"/>
      <c r="U17" s="53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21" ht="73.5" customHeight="1">
      <c r="A18" s="66" t="s">
        <v>17</v>
      </c>
      <c r="B18" s="67"/>
      <c r="C18" s="68" t="s">
        <v>18</v>
      </c>
      <c r="D18" s="68"/>
      <c r="E18" s="68"/>
      <c r="F18" s="69" t="s">
        <v>19</v>
      </c>
      <c r="G18" s="69" t="s">
        <v>20</v>
      </c>
      <c r="H18" s="70" t="s">
        <v>21</v>
      </c>
      <c r="I18" s="71" t="s">
        <v>22</v>
      </c>
      <c r="J18" s="72" t="s">
        <v>23</v>
      </c>
      <c r="K18" s="73" t="s">
        <v>24</v>
      </c>
      <c r="L18" s="73" t="s">
        <v>25</v>
      </c>
      <c r="M18" s="73" t="s">
        <v>26</v>
      </c>
      <c r="N18" s="73" t="s">
        <v>27</v>
      </c>
      <c r="O18" s="73" t="s">
        <v>28</v>
      </c>
      <c r="P18" s="73" t="s">
        <v>29</v>
      </c>
      <c r="Q18" s="74" t="s">
        <v>30</v>
      </c>
      <c r="R18" s="74" t="s">
        <v>31</v>
      </c>
      <c r="S18" s="313" t="s">
        <v>110</v>
      </c>
      <c r="T18" s="73" t="s">
        <v>111</v>
      </c>
      <c r="U18" s="69" t="s">
        <v>34</v>
      </c>
    </row>
    <row r="19" spans="1:21" ht="12.75">
      <c r="A19" s="314">
        <v>1</v>
      </c>
      <c r="C19" s="315" t="s">
        <v>35</v>
      </c>
      <c r="D19" s="315"/>
      <c r="E19" s="315"/>
      <c r="F19" s="283">
        <v>1</v>
      </c>
      <c r="G19" s="284">
        <v>2297</v>
      </c>
      <c r="H19" s="283">
        <v>13</v>
      </c>
      <c r="I19" s="316">
        <v>2297</v>
      </c>
      <c r="J19" s="317">
        <v>689.1</v>
      </c>
      <c r="K19" s="286"/>
      <c r="L19" s="286"/>
      <c r="M19" s="318"/>
      <c r="N19" s="319">
        <v>459.4</v>
      </c>
      <c r="O19" s="285"/>
      <c r="P19" s="286"/>
      <c r="Q19" s="287"/>
      <c r="R19" s="320"/>
      <c r="S19" s="321"/>
      <c r="T19" s="322"/>
      <c r="U19" s="323">
        <f>I19+J19+K19+L19+M19+N19+O19+P19+Q19+R19+S19+T19</f>
        <v>3445.5</v>
      </c>
    </row>
    <row r="20" spans="1:21" ht="12.75">
      <c r="A20" s="89">
        <v>2</v>
      </c>
      <c r="C20" s="324" t="s">
        <v>94</v>
      </c>
      <c r="D20" s="324"/>
      <c r="E20" s="324"/>
      <c r="F20" s="109">
        <v>0.75</v>
      </c>
      <c r="G20" s="110">
        <v>2182.15</v>
      </c>
      <c r="H20" s="93">
        <v>-0.05</v>
      </c>
      <c r="I20" s="325">
        <v>1636.61</v>
      </c>
      <c r="J20" s="110">
        <v>163.66</v>
      </c>
      <c r="K20" s="92"/>
      <c r="L20" s="92"/>
      <c r="M20" s="92"/>
      <c r="N20" s="202">
        <v>327.32</v>
      </c>
      <c r="O20" s="92"/>
      <c r="P20" s="92"/>
      <c r="Q20" s="92"/>
      <c r="R20" s="92"/>
      <c r="S20" s="92"/>
      <c r="T20" s="149" t="s">
        <v>76</v>
      </c>
      <c r="U20" s="95">
        <f>SUM(I20:T20)</f>
        <v>2127.59</v>
      </c>
    </row>
    <row r="21" spans="1:21" ht="12" customHeight="1">
      <c r="A21" s="96" t="s">
        <v>37</v>
      </c>
      <c r="B21" s="84"/>
      <c r="C21" s="326" t="s">
        <v>95</v>
      </c>
      <c r="D21" s="326"/>
      <c r="E21" s="326"/>
      <c r="F21" s="133">
        <v>0.75</v>
      </c>
      <c r="G21" s="134">
        <v>2067</v>
      </c>
      <c r="H21" s="327">
        <v>-0.1</v>
      </c>
      <c r="I21" s="328">
        <v>1550.48</v>
      </c>
      <c r="J21" s="329">
        <v>310.1</v>
      </c>
      <c r="K21" s="112"/>
      <c r="L21" s="112"/>
      <c r="M21" s="330"/>
      <c r="N21" s="331">
        <v>310.08</v>
      </c>
      <c r="O21" s="113"/>
      <c r="P21" s="112"/>
      <c r="Q21" s="195"/>
      <c r="R21" s="332"/>
      <c r="S21" s="333"/>
      <c r="T21" s="114"/>
      <c r="U21" s="334">
        <f>SUM(I21:T21)</f>
        <v>2170.66</v>
      </c>
    </row>
    <row r="22" spans="1:21" ht="13.5">
      <c r="A22" s="120">
        <v>3</v>
      </c>
      <c r="B22" s="11"/>
      <c r="C22" s="335" t="s">
        <v>40</v>
      </c>
      <c r="D22" s="335"/>
      <c r="E22" s="335"/>
      <c r="F22" s="199">
        <v>0.5</v>
      </c>
      <c r="G22" s="200">
        <v>1751</v>
      </c>
      <c r="H22" s="123">
        <v>9</v>
      </c>
      <c r="I22" s="336">
        <v>875.5</v>
      </c>
      <c r="J22" s="200">
        <v>87.55</v>
      </c>
      <c r="K22" s="200"/>
      <c r="L22" s="200"/>
      <c r="M22" s="200"/>
      <c r="N22" s="337">
        <v>175.1</v>
      </c>
      <c r="O22" s="200"/>
      <c r="P22" s="200"/>
      <c r="Q22" s="200"/>
      <c r="R22" s="200"/>
      <c r="S22" s="200"/>
      <c r="T22" s="338"/>
      <c r="U22" s="323">
        <f>SUM(I22:T22)</f>
        <v>1138.15</v>
      </c>
    </row>
    <row r="23" spans="1:21" ht="13.5">
      <c r="A23" s="120"/>
      <c r="B23" s="11"/>
      <c r="C23" s="335"/>
      <c r="D23" s="335"/>
      <c r="E23" s="335"/>
      <c r="F23" s="199">
        <v>0.5</v>
      </c>
      <c r="G23" s="200">
        <v>1660</v>
      </c>
      <c r="H23" s="123">
        <v>8</v>
      </c>
      <c r="I23" s="336">
        <v>830</v>
      </c>
      <c r="J23" s="200">
        <v>83</v>
      </c>
      <c r="K23" s="200"/>
      <c r="L23" s="200"/>
      <c r="M23" s="200"/>
      <c r="N23" s="337">
        <v>166</v>
      </c>
      <c r="O23" s="200"/>
      <c r="P23" s="200"/>
      <c r="Q23" s="200"/>
      <c r="R23" s="200"/>
      <c r="S23" s="200"/>
      <c r="T23" s="338"/>
      <c r="U23" s="323">
        <f>SUM(I23:T23)</f>
        <v>1079</v>
      </c>
    </row>
    <row r="24" spans="1:21" ht="13.5">
      <c r="A24" s="120">
        <v>4</v>
      </c>
      <c r="C24" s="335" t="s">
        <v>58</v>
      </c>
      <c r="D24" s="335"/>
      <c r="E24" s="335"/>
      <c r="F24" s="123">
        <v>0.5</v>
      </c>
      <c r="G24" s="124">
        <v>1751</v>
      </c>
      <c r="H24" s="123">
        <v>9</v>
      </c>
      <c r="I24" s="339">
        <v>875.5</v>
      </c>
      <c r="J24" s="340"/>
      <c r="K24" s="126"/>
      <c r="L24" s="126"/>
      <c r="M24" s="341"/>
      <c r="N24" s="342">
        <v>175.1</v>
      </c>
      <c r="O24" s="127"/>
      <c r="P24" s="126"/>
      <c r="Q24" s="129"/>
      <c r="R24" s="343"/>
      <c r="S24" s="336"/>
      <c r="T24" s="128"/>
      <c r="U24" s="323">
        <f>SUM(I24:T24)</f>
        <v>1050.6</v>
      </c>
    </row>
    <row r="25" spans="1:21" s="11" customFormat="1" ht="13.5">
      <c r="A25" s="120">
        <v>5</v>
      </c>
      <c r="B25" s="84"/>
      <c r="C25" s="335" t="s">
        <v>96</v>
      </c>
      <c r="D25" s="335"/>
      <c r="E25" s="335"/>
      <c r="F25" s="123">
        <v>0.5</v>
      </c>
      <c r="G25" s="124">
        <v>1660</v>
      </c>
      <c r="H25" s="123">
        <v>8</v>
      </c>
      <c r="I25" s="339">
        <v>698.5</v>
      </c>
      <c r="J25" s="340"/>
      <c r="K25" s="126"/>
      <c r="L25" s="126"/>
      <c r="M25" s="341"/>
      <c r="N25" s="126"/>
      <c r="O25" s="127"/>
      <c r="P25" s="339">
        <v>83</v>
      </c>
      <c r="Q25" s="129"/>
      <c r="R25" s="343"/>
      <c r="S25" s="336"/>
      <c r="T25" s="128"/>
      <c r="U25" s="323">
        <f aca="true" t="shared" si="0" ref="U25:U35">I25+J25+K25+L25+M25+N25+O25+P25+Q25+R25+S25+T25</f>
        <v>781.5</v>
      </c>
    </row>
    <row r="26" spans="1:21" ht="13.5">
      <c r="A26" s="344">
        <v>6</v>
      </c>
      <c r="B26" s="159"/>
      <c r="C26" s="326" t="s">
        <v>43</v>
      </c>
      <c r="D26" s="326"/>
      <c r="E26" s="326"/>
      <c r="F26" s="345">
        <v>1.5</v>
      </c>
      <c r="G26" s="346">
        <v>1467</v>
      </c>
      <c r="H26" s="345">
        <v>6</v>
      </c>
      <c r="I26" s="328">
        <v>2200.5</v>
      </c>
      <c r="J26" s="347"/>
      <c r="K26" s="112"/>
      <c r="L26" s="112"/>
      <c r="M26" s="330"/>
      <c r="N26" s="112"/>
      <c r="O26" s="113"/>
      <c r="P26" s="112"/>
      <c r="Q26" s="195"/>
      <c r="R26" s="332"/>
      <c r="S26" s="333"/>
      <c r="T26" s="114"/>
      <c r="U26" s="323">
        <f t="shared" si="0"/>
        <v>2200.5</v>
      </c>
    </row>
    <row r="27" spans="1:21" ht="12.75">
      <c r="A27" s="120">
        <v>7</v>
      </c>
      <c r="B27" s="12"/>
      <c r="C27" s="335" t="s">
        <v>112</v>
      </c>
      <c r="D27" s="335"/>
      <c r="E27" s="335"/>
      <c r="F27" s="123">
        <v>1</v>
      </c>
      <c r="G27" s="124">
        <v>1413</v>
      </c>
      <c r="H27" s="123">
        <v>5</v>
      </c>
      <c r="I27" s="339">
        <v>1413</v>
      </c>
      <c r="J27" s="340"/>
      <c r="K27" s="126"/>
      <c r="L27" s="126"/>
      <c r="M27" s="341"/>
      <c r="N27" s="126"/>
      <c r="O27" s="127"/>
      <c r="P27" s="126"/>
      <c r="Q27" s="129"/>
      <c r="R27" s="343"/>
      <c r="S27" s="336"/>
      <c r="T27" s="128"/>
      <c r="U27" s="323">
        <f t="shared" si="0"/>
        <v>1413</v>
      </c>
    </row>
    <row r="28" spans="1:21" ht="12.75">
      <c r="A28" s="89">
        <v>8</v>
      </c>
      <c r="B28" s="12"/>
      <c r="C28" s="348" t="s">
        <v>98</v>
      </c>
      <c r="D28" s="324"/>
      <c r="E28" s="324"/>
      <c r="F28" s="109">
        <v>1</v>
      </c>
      <c r="G28" s="110">
        <v>1413</v>
      </c>
      <c r="H28" s="109">
        <v>5</v>
      </c>
      <c r="I28" s="349">
        <v>1413</v>
      </c>
      <c r="J28" s="350"/>
      <c r="K28" s="140"/>
      <c r="L28" s="140"/>
      <c r="M28" s="325"/>
      <c r="N28" s="140"/>
      <c r="O28" s="141"/>
      <c r="P28" s="140"/>
      <c r="Q28" s="143"/>
      <c r="R28" s="351"/>
      <c r="S28" s="352"/>
      <c r="T28" s="142"/>
      <c r="U28" s="95">
        <f t="shared" si="0"/>
        <v>1413</v>
      </c>
    </row>
    <row r="29" spans="1:21" ht="12.75">
      <c r="A29" s="96" t="s">
        <v>37</v>
      </c>
      <c r="B29" s="12"/>
      <c r="C29" s="326" t="s">
        <v>113</v>
      </c>
      <c r="D29" s="326"/>
      <c r="E29" s="326"/>
      <c r="F29" s="133" t="s">
        <v>37</v>
      </c>
      <c r="G29" s="134"/>
      <c r="H29" s="133" t="s">
        <v>37</v>
      </c>
      <c r="I29" s="112"/>
      <c r="J29" s="347"/>
      <c r="K29" s="112"/>
      <c r="L29" s="112"/>
      <c r="M29" s="330"/>
      <c r="N29" s="112"/>
      <c r="O29" s="113"/>
      <c r="P29" s="112"/>
      <c r="Q29" s="195"/>
      <c r="R29" s="332"/>
      <c r="S29" s="333"/>
      <c r="T29" s="114"/>
      <c r="U29" s="334"/>
    </row>
    <row r="30" spans="1:21" ht="12.75">
      <c r="A30" s="89">
        <v>9</v>
      </c>
      <c r="B30" s="12"/>
      <c r="C30" s="324" t="s">
        <v>100</v>
      </c>
      <c r="D30" s="324"/>
      <c r="E30" s="324"/>
      <c r="F30" s="109">
        <v>2</v>
      </c>
      <c r="G30" s="110">
        <v>1383</v>
      </c>
      <c r="H30" s="109">
        <v>2</v>
      </c>
      <c r="I30" s="140">
        <v>2766</v>
      </c>
      <c r="J30" s="350"/>
      <c r="K30" s="140"/>
      <c r="L30" s="140"/>
      <c r="M30" s="325"/>
      <c r="N30" s="140"/>
      <c r="O30" s="353">
        <v>276.6</v>
      </c>
      <c r="P30" s="140"/>
      <c r="Q30" s="143"/>
      <c r="R30" s="351"/>
      <c r="S30" s="352"/>
      <c r="T30" s="142"/>
      <c r="U30" s="95">
        <f t="shared" si="0"/>
        <v>3042.6</v>
      </c>
    </row>
    <row r="31" spans="1:21" ht="12" customHeight="1">
      <c r="A31" s="96" t="s">
        <v>37</v>
      </c>
      <c r="B31" s="12"/>
      <c r="C31" s="326" t="s">
        <v>101</v>
      </c>
      <c r="D31" s="326"/>
      <c r="E31" s="326"/>
      <c r="F31" s="133" t="s">
        <v>37</v>
      </c>
      <c r="G31" s="134"/>
      <c r="H31" s="133" t="s">
        <v>37</v>
      </c>
      <c r="I31" s="112"/>
      <c r="J31" s="347"/>
      <c r="K31" s="112"/>
      <c r="L31" s="112"/>
      <c r="M31" s="330"/>
      <c r="N31" s="112"/>
      <c r="O31" s="113"/>
      <c r="P31" s="112"/>
      <c r="Q31" s="195"/>
      <c r="R31" s="332"/>
      <c r="S31" s="333"/>
      <c r="T31" s="114"/>
      <c r="U31" s="334"/>
    </row>
    <row r="32" spans="1:21" ht="13.5" customHeight="1">
      <c r="A32" s="83">
        <v>10</v>
      </c>
      <c r="B32" s="84"/>
      <c r="C32" s="354" t="s">
        <v>52</v>
      </c>
      <c r="D32" s="354"/>
      <c r="E32" s="354"/>
      <c r="F32" s="109">
        <v>2</v>
      </c>
      <c r="G32" s="110">
        <v>1378</v>
      </c>
      <c r="H32" s="109">
        <v>1</v>
      </c>
      <c r="I32" s="325">
        <v>2756</v>
      </c>
      <c r="J32" s="92"/>
      <c r="K32" s="92"/>
      <c r="L32" s="92"/>
      <c r="M32" s="92"/>
      <c r="N32" s="92"/>
      <c r="O32" s="92"/>
      <c r="P32" s="92"/>
      <c r="Q32" s="94">
        <v>828</v>
      </c>
      <c r="R32" s="92"/>
      <c r="S32" s="92"/>
      <c r="T32" s="149"/>
      <c r="U32" s="88">
        <f t="shared" si="0"/>
        <v>3584</v>
      </c>
    </row>
    <row r="33" spans="1:21" ht="22.5" customHeight="1">
      <c r="A33" s="291">
        <v>11</v>
      </c>
      <c r="B33" s="245"/>
      <c r="C33" s="355" t="s">
        <v>54</v>
      </c>
      <c r="D33" s="355"/>
      <c r="E33" s="355"/>
      <c r="F33" s="356">
        <v>2</v>
      </c>
      <c r="G33" s="357">
        <v>1378</v>
      </c>
      <c r="H33" s="356">
        <v>1</v>
      </c>
      <c r="I33" s="358">
        <v>2756</v>
      </c>
      <c r="J33" s="312"/>
      <c r="K33" s="359"/>
      <c r="L33" s="359"/>
      <c r="M33" s="360"/>
      <c r="N33" s="359"/>
      <c r="O33" s="361"/>
      <c r="P33" s="359"/>
      <c r="Q33" s="362">
        <v>828</v>
      </c>
      <c r="R33" s="363"/>
      <c r="S33" s="262"/>
      <c r="T33" s="364"/>
      <c r="U33" s="218">
        <f t="shared" si="0"/>
        <v>3584</v>
      </c>
    </row>
    <row r="34" spans="1:21" ht="13.5">
      <c r="A34" s="120">
        <v>12</v>
      </c>
      <c r="B34" s="12"/>
      <c r="C34" s="335" t="s">
        <v>55</v>
      </c>
      <c r="D34" s="335"/>
      <c r="E34" s="335"/>
      <c r="F34" s="123">
        <v>2</v>
      </c>
      <c r="G34" s="124">
        <v>1393</v>
      </c>
      <c r="H34" s="123">
        <v>3</v>
      </c>
      <c r="I34" s="339">
        <v>2786</v>
      </c>
      <c r="J34" s="340"/>
      <c r="K34" s="126"/>
      <c r="L34" s="126"/>
      <c r="M34" s="341"/>
      <c r="N34" s="126"/>
      <c r="O34" s="127"/>
      <c r="P34" s="126"/>
      <c r="Q34" s="129"/>
      <c r="R34" s="341"/>
      <c r="S34" s="336"/>
      <c r="T34" s="126"/>
      <c r="U34" s="323">
        <f t="shared" si="0"/>
        <v>2786</v>
      </c>
    </row>
    <row r="35" spans="1:21" ht="13.5">
      <c r="A35" s="120">
        <v>13</v>
      </c>
      <c r="B35" s="12"/>
      <c r="C35" s="335" t="s">
        <v>57</v>
      </c>
      <c r="D35" s="335"/>
      <c r="E35" s="335"/>
      <c r="F35" s="123">
        <v>1.5</v>
      </c>
      <c r="G35" s="124">
        <v>1378</v>
      </c>
      <c r="H35" s="123">
        <v>1</v>
      </c>
      <c r="I35" s="339">
        <v>2067</v>
      </c>
      <c r="J35" s="340"/>
      <c r="K35" s="126"/>
      <c r="L35" s="126"/>
      <c r="M35" s="341"/>
      <c r="N35" s="126"/>
      <c r="O35" s="127"/>
      <c r="P35" s="126"/>
      <c r="Q35" s="129"/>
      <c r="R35" s="343"/>
      <c r="S35" s="336"/>
      <c r="T35" s="126"/>
      <c r="U35" s="323">
        <f t="shared" si="0"/>
        <v>2067</v>
      </c>
    </row>
    <row r="36" spans="1:21" ht="13.5">
      <c r="A36" s="204">
        <v>14</v>
      </c>
      <c r="B36" s="11"/>
      <c r="C36" s="365" t="s">
        <v>66</v>
      </c>
      <c r="D36" s="365"/>
      <c r="E36" s="365"/>
      <c r="F36" s="207">
        <v>0.75</v>
      </c>
      <c r="G36" s="240">
        <v>1467</v>
      </c>
      <c r="H36" s="207">
        <v>6</v>
      </c>
      <c r="I36" s="366">
        <v>1100.25</v>
      </c>
      <c r="J36" s="367"/>
      <c r="K36" s="102"/>
      <c r="L36" s="102"/>
      <c r="M36" s="368"/>
      <c r="N36" s="102"/>
      <c r="O36" s="103"/>
      <c r="P36" s="102"/>
      <c r="Q36" s="104"/>
      <c r="R36" s="369"/>
      <c r="S36" s="370"/>
      <c r="T36" s="102"/>
      <c r="U36" s="88">
        <v>1100.25</v>
      </c>
    </row>
    <row r="37" spans="1:21" ht="13.5">
      <c r="A37" s="291">
        <v>15</v>
      </c>
      <c r="B37" s="11"/>
      <c r="C37" s="371" t="s">
        <v>114</v>
      </c>
      <c r="D37" s="355"/>
      <c r="E37" s="372"/>
      <c r="F37" s="373">
        <v>0.25</v>
      </c>
      <c r="G37" s="266">
        <v>1558</v>
      </c>
      <c r="H37" s="373">
        <v>7</v>
      </c>
      <c r="I37" s="358">
        <v>389.5</v>
      </c>
      <c r="J37" s="312"/>
      <c r="K37" s="359"/>
      <c r="L37" s="359"/>
      <c r="M37" s="360"/>
      <c r="N37" s="358">
        <v>77.9</v>
      </c>
      <c r="O37" s="361"/>
      <c r="P37" s="359"/>
      <c r="Q37" s="374"/>
      <c r="R37" s="363"/>
      <c r="S37" s="262"/>
      <c r="T37" s="359"/>
      <c r="U37" s="218">
        <f>SUM(I37:T37)</f>
        <v>467.4</v>
      </c>
    </row>
    <row r="38" spans="1:21" ht="13.5">
      <c r="A38" s="204">
        <v>16</v>
      </c>
      <c r="B38" s="11"/>
      <c r="C38" s="365" t="s">
        <v>68</v>
      </c>
      <c r="D38" s="365"/>
      <c r="E38" s="365"/>
      <c r="F38" s="207">
        <v>0.25</v>
      </c>
      <c r="G38" s="240">
        <v>1383</v>
      </c>
      <c r="H38" s="207">
        <v>2</v>
      </c>
      <c r="I38" s="366">
        <v>305.75</v>
      </c>
      <c r="J38" s="367"/>
      <c r="K38" s="102"/>
      <c r="L38" s="102"/>
      <c r="M38" s="368"/>
      <c r="N38" s="102"/>
      <c r="O38" s="103"/>
      <c r="P38" s="102"/>
      <c r="Q38" s="104"/>
      <c r="R38" s="369"/>
      <c r="S38" s="370"/>
      <c r="T38" s="102"/>
      <c r="U38" s="88">
        <v>305.75</v>
      </c>
    </row>
    <row r="39" spans="1:21" ht="13.5">
      <c r="A39" s="204">
        <v>17</v>
      </c>
      <c r="B39" s="11" t="s">
        <v>115</v>
      </c>
      <c r="C39" s="365"/>
      <c r="D39" s="365"/>
      <c r="E39" s="365"/>
      <c r="F39" s="207">
        <v>1</v>
      </c>
      <c r="G39" s="240">
        <v>1751</v>
      </c>
      <c r="H39" s="207">
        <v>9</v>
      </c>
      <c r="I39" s="366">
        <v>1751</v>
      </c>
      <c r="J39" s="375">
        <v>175.1</v>
      </c>
      <c r="K39" s="102"/>
      <c r="L39" s="102"/>
      <c r="M39" s="368"/>
      <c r="N39" s="366">
        <v>350.2</v>
      </c>
      <c r="O39" s="103"/>
      <c r="P39" s="102"/>
      <c r="Q39" s="104"/>
      <c r="R39" s="369"/>
      <c r="S39" s="370"/>
      <c r="T39" s="102"/>
      <c r="U39" s="88">
        <f>SUM(I39:T39)</f>
        <v>2276.3</v>
      </c>
    </row>
    <row r="40" spans="1:21" ht="13.5">
      <c r="A40" s="204"/>
      <c r="B40" s="11"/>
      <c r="C40" s="365" t="s">
        <v>115</v>
      </c>
      <c r="D40" s="365"/>
      <c r="E40" s="365"/>
      <c r="F40" s="207">
        <v>0.8</v>
      </c>
      <c r="G40" s="240">
        <v>1751</v>
      </c>
      <c r="H40" s="207">
        <v>9</v>
      </c>
      <c r="I40" s="366">
        <v>1400.8</v>
      </c>
      <c r="J40" s="375"/>
      <c r="K40" s="102"/>
      <c r="L40" s="102"/>
      <c r="M40" s="368"/>
      <c r="N40" s="366">
        <v>280.16</v>
      </c>
      <c r="O40" s="103"/>
      <c r="P40" s="102"/>
      <c r="Q40" s="104"/>
      <c r="R40" s="369"/>
      <c r="S40" s="370"/>
      <c r="T40" s="102"/>
      <c r="U40" s="88">
        <f>SUM(I40:T40)</f>
        <v>1680.96</v>
      </c>
    </row>
    <row r="41" spans="1:21" ht="13.5">
      <c r="A41" s="204">
        <v>18</v>
      </c>
      <c r="B41" s="11"/>
      <c r="C41" s="365" t="s">
        <v>116</v>
      </c>
      <c r="D41" s="365"/>
      <c r="E41" s="365"/>
      <c r="F41" s="207">
        <v>1.15</v>
      </c>
      <c r="G41" s="240">
        <v>1413</v>
      </c>
      <c r="H41" s="207">
        <v>5</v>
      </c>
      <c r="I41" s="366">
        <v>1624.95</v>
      </c>
      <c r="J41" s="375"/>
      <c r="K41" s="102"/>
      <c r="L41" s="102"/>
      <c r="M41" s="368"/>
      <c r="N41" s="102"/>
      <c r="O41" s="376">
        <v>141.3</v>
      </c>
      <c r="P41" s="102"/>
      <c r="Q41" s="104"/>
      <c r="R41" s="369"/>
      <c r="S41" s="370"/>
      <c r="T41" s="102"/>
      <c r="U41" s="88">
        <f>SUM(I41:T41)</f>
        <v>1766.25</v>
      </c>
    </row>
    <row r="42" spans="1:21" ht="13.5">
      <c r="A42" s="204">
        <v>19</v>
      </c>
      <c r="B42" s="11"/>
      <c r="C42" s="365" t="s">
        <v>63</v>
      </c>
      <c r="D42" s="365"/>
      <c r="E42" s="365"/>
      <c r="F42" s="207">
        <v>1</v>
      </c>
      <c r="G42" s="240">
        <v>1403</v>
      </c>
      <c r="H42" s="207">
        <v>4</v>
      </c>
      <c r="I42" s="366">
        <v>1403</v>
      </c>
      <c r="J42" s="375"/>
      <c r="K42" s="102"/>
      <c r="L42" s="102"/>
      <c r="M42" s="368"/>
      <c r="N42" s="102"/>
      <c r="O42" s="103"/>
      <c r="P42" s="102"/>
      <c r="Q42" s="104"/>
      <c r="R42" s="369"/>
      <c r="S42" s="370"/>
      <c r="T42" s="366">
        <v>124.3</v>
      </c>
      <c r="U42" s="88">
        <f>SUM(I42:T42)</f>
        <v>1527.3</v>
      </c>
    </row>
    <row r="43" spans="1:21" ht="13.5">
      <c r="A43" s="204">
        <v>20</v>
      </c>
      <c r="B43" s="11"/>
      <c r="C43" s="365" t="s">
        <v>72</v>
      </c>
      <c r="D43" s="365"/>
      <c r="E43" s="365"/>
      <c r="F43" s="207"/>
      <c r="G43" s="240"/>
      <c r="H43" s="207"/>
      <c r="I43" s="366"/>
      <c r="J43" s="375"/>
      <c r="K43" s="102"/>
      <c r="L43" s="102"/>
      <c r="M43" s="368"/>
      <c r="N43" s="102"/>
      <c r="O43" s="103"/>
      <c r="P43" s="102"/>
      <c r="Q43" s="104"/>
      <c r="R43" s="369"/>
      <c r="S43" s="370"/>
      <c r="T43" s="102"/>
      <c r="U43" s="88"/>
    </row>
    <row r="44" spans="1:23" ht="13.5">
      <c r="A44" s="204"/>
      <c r="B44" s="11"/>
      <c r="C44" s="365" t="s">
        <v>73</v>
      </c>
      <c r="D44" s="365"/>
      <c r="E44" s="365"/>
      <c r="F44" s="207">
        <v>0.5</v>
      </c>
      <c r="G44" s="240">
        <v>1467</v>
      </c>
      <c r="H44" s="207">
        <v>6</v>
      </c>
      <c r="I44" s="366">
        <v>733.5</v>
      </c>
      <c r="J44" s="375"/>
      <c r="K44" s="102"/>
      <c r="L44" s="102"/>
      <c r="M44" s="368"/>
      <c r="N44" s="102"/>
      <c r="O44" s="103"/>
      <c r="P44" s="102"/>
      <c r="Q44" s="104"/>
      <c r="R44" s="369"/>
      <c r="S44" s="370"/>
      <c r="T44" s="102"/>
      <c r="U44" s="88">
        <v>733.5</v>
      </c>
      <c r="W44" s="1" t="s">
        <v>37</v>
      </c>
    </row>
    <row r="45" spans="1:22" ht="13.5">
      <c r="A45" s="204">
        <v>21</v>
      </c>
      <c r="B45" s="11"/>
      <c r="C45" s="365" t="s">
        <v>74</v>
      </c>
      <c r="D45" s="365"/>
      <c r="E45" s="365"/>
      <c r="F45" s="207">
        <v>16.7</v>
      </c>
      <c r="G45" s="240">
        <v>1853.1</v>
      </c>
      <c r="H45" s="207"/>
      <c r="I45" s="366">
        <v>30946.65</v>
      </c>
      <c r="J45" s="375">
        <v>6750.61</v>
      </c>
      <c r="K45" s="366">
        <v>2360.89</v>
      </c>
      <c r="L45" s="366">
        <v>3609.6</v>
      </c>
      <c r="M45" s="368">
        <v>1305.05</v>
      </c>
      <c r="N45" s="366">
        <v>6450.52</v>
      </c>
      <c r="O45" s="103"/>
      <c r="P45" s="102"/>
      <c r="Q45" s="104"/>
      <c r="R45" s="369"/>
      <c r="S45" s="370"/>
      <c r="T45" s="366">
        <v>552.6</v>
      </c>
      <c r="U45" s="88">
        <f>SUM(I45:T45)</f>
        <v>51975.92</v>
      </c>
      <c r="V45" s="2"/>
    </row>
    <row r="46" spans="1:21" s="211" customFormat="1" ht="13.5">
      <c r="A46" s="377"/>
      <c r="C46" s="378" t="s">
        <v>75</v>
      </c>
      <c r="D46" s="379"/>
      <c r="E46" s="379" t="s">
        <v>37</v>
      </c>
      <c r="F46" s="380">
        <f>SUM(F19:F45)</f>
        <v>39.9</v>
      </c>
      <c r="G46" s="381">
        <v>1668.59</v>
      </c>
      <c r="H46" s="380"/>
      <c r="I46" s="106">
        <f>SUM(I19:I45)</f>
        <v>66576.48999999999</v>
      </c>
      <c r="J46" s="381">
        <f>SUM(J19:J45)</f>
        <v>8259.119999999999</v>
      </c>
      <c r="K46" s="381">
        <f>SUM(K44:K45)</f>
        <v>2360.89</v>
      </c>
      <c r="L46" s="381">
        <f>SUM(L44:L45)</f>
        <v>3609.6</v>
      </c>
      <c r="M46" s="381">
        <f>SUM(M44:M45)</f>
        <v>1305.05</v>
      </c>
      <c r="N46" s="381">
        <f>SUM(N19:N45)</f>
        <v>8771.78</v>
      </c>
      <c r="O46" s="381">
        <f>SUM(O29:O45)</f>
        <v>417.90000000000003</v>
      </c>
      <c r="P46" s="381">
        <f>SUM(P25:P45)</f>
        <v>83</v>
      </c>
      <c r="Q46" s="381">
        <f>SUM(Q32:Q45)</f>
        <v>1656</v>
      </c>
      <c r="R46" s="381">
        <f>SUM(R34:R45)</f>
        <v>0</v>
      </c>
      <c r="S46" s="381">
        <f>SUM(S26:S45)</f>
        <v>0</v>
      </c>
      <c r="T46" s="381">
        <f>SUM(T42:T45)</f>
        <v>676.9</v>
      </c>
      <c r="U46" s="218">
        <f>SUM(I46:T46)</f>
        <v>93716.73</v>
      </c>
    </row>
    <row r="47" spans="1:19" ht="12.75">
      <c r="A47" s="11"/>
      <c r="I47" s="2"/>
      <c r="M47" s="220"/>
      <c r="R47" s="221"/>
      <c r="S47" s="222"/>
    </row>
    <row r="48" spans="13:18" ht="12.75">
      <c r="M48" s="220"/>
      <c r="R48" s="221"/>
    </row>
    <row r="49" spans="9:20" ht="12.75">
      <c r="I49" s="5" t="s">
        <v>37</v>
      </c>
      <c r="L49" s="2" t="s">
        <v>37</v>
      </c>
      <c r="M49" s="220"/>
      <c r="R49" s="221"/>
      <c r="T49" s="2" t="s">
        <v>117</v>
      </c>
    </row>
    <row r="50" spans="13:18" ht="12.75">
      <c r="M50" s="220"/>
      <c r="R50" s="221"/>
    </row>
    <row r="51" spans="8:18" ht="12.75">
      <c r="H51" s="5"/>
      <c r="I51" s="2"/>
      <c r="L51" s="220"/>
      <c r="N51" s="3" t="s">
        <v>37</v>
      </c>
      <c r="O51" s="2"/>
      <c r="P51" s="6"/>
      <c r="Q51" s="221"/>
      <c r="R51" s="222"/>
    </row>
    <row r="52" spans="3:21" ht="18.75">
      <c r="C52" s="25" t="s">
        <v>35</v>
      </c>
      <c r="F52" s="17" t="s">
        <v>118</v>
      </c>
      <c r="J52" s="19" t="s">
        <v>78</v>
      </c>
      <c r="K52" s="1"/>
      <c r="L52" s="1"/>
      <c r="M52" s="1"/>
      <c r="N52" s="19" t="s">
        <v>79</v>
      </c>
      <c r="O52" s="1"/>
      <c r="P52" s="8"/>
      <c r="Q52" s="19" t="s">
        <v>80</v>
      </c>
      <c r="R52" s="8"/>
      <c r="S52" s="6"/>
      <c r="T52" s="17" t="s">
        <v>81</v>
      </c>
      <c r="U52" s="13"/>
    </row>
    <row r="55" ht="12.75">
      <c r="D55" s="223" t="s">
        <v>119</v>
      </c>
    </row>
    <row r="61" ht="12.75">
      <c r="G61" s="225"/>
    </row>
    <row r="63" ht="12.75">
      <c r="G63" s="225"/>
    </row>
    <row r="64" ht="10.5">
      <c r="N64" s="34"/>
    </row>
    <row r="66" spans="6:19" ht="12.75">
      <c r="F66" s="226"/>
      <c r="Q66" s="227"/>
      <c r="R66" s="228"/>
      <c r="S66" s="229"/>
    </row>
    <row r="67" spans="17:19" ht="10.5">
      <c r="Q67" s="185"/>
      <c r="R67" s="230"/>
      <c r="S67" s="34"/>
    </row>
  </sheetData>
  <sheetProtection selectLockedCells="1" selectUnlockedCells="1"/>
  <mergeCells count="2">
    <mergeCell ref="S9:T9"/>
    <mergeCell ref="C18:E18"/>
  </mergeCells>
  <printOptions/>
  <pageMargins left="0" right="0" top="0.7479166666666667" bottom="0.3541666666666667" header="0.5118055555555555" footer="0.5118055555555555"/>
  <pageSetup horizontalDpi="300" verticalDpi="300" orientation="landscape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64"/>
  <sheetViews>
    <sheetView zoomScale="125" zoomScaleNormal="125" workbookViewId="0" topLeftCell="A1">
      <selection activeCell="R31" sqref="R31"/>
    </sheetView>
  </sheetViews>
  <sheetFormatPr defaultColWidth="9.33203125" defaultRowHeight="10.5"/>
  <cols>
    <col min="1" max="1" width="4.66015625" style="1" customWidth="1"/>
    <col min="2" max="2" width="0.1640625" style="1" customWidth="1"/>
    <col min="5" max="5" width="9.83203125" style="1" customWidth="1"/>
    <col min="6" max="6" width="10.16015625" style="2" customWidth="1"/>
    <col min="7" max="7" width="10.16015625" style="3" customWidth="1"/>
    <col min="8" max="8" width="8" style="4" customWidth="1"/>
    <col min="9" max="9" width="11.5" style="382" customWidth="1"/>
    <col min="10" max="10" width="9.83203125" style="2" customWidth="1"/>
    <col min="11" max="11" width="11.33203125" style="2" customWidth="1"/>
    <col min="12" max="13" width="9.16015625" style="2" customWidth="1"/>
    <col min="14" max="14" width="10.16015625" style="2" customWidth="1"/>
    <col min="15" max="15" width="10" style="3" customWidth="1"/>
    <col min="16" max="16" width="9" style="2" customWidth="1"/>
    <col min="17" max="17" width="9" style="6" customWidth="1"/>
    <col min="18" max="18" width="7.5" style="5" customWidth="1"/>
    <col min="19" max="19" width="10.33203125" style="2" customWidth="1"/>
    <col min="20" max="20" width="10" style="2" customWidth="1"/>
    <col min="21" max="21" width="12.83203125" style="2" customWidth="1"/>
  </cols>
  <sheetData>
    <row r="1" spans="1:36" s="12" customFormat="1" ht="10.5">
      <c r="A1" s="1"/>
      <c r="B1" s="1"/>
      <c r="C1" s="7"/>
      <c r="D1" s="26"/>
      <c r="E1" s="1"/>
      <c r="F1" s="2"/>
      <c r="G1" s="3"/>
      <c r="H1" s="4"/>
      <c r="I1" s="382"/>
      <c r="J1" s="2"/>
      <c r="K1" s="2"/>
      <c r="L1" s="2"/>
      <c r="M1" s="2"/>
      <c r="N1" s="2"/>
      <c r="O1" s="3"/>
      <c r="P1" s="2"/>
      <c r="Q1" s="6"/>
      <c r="R1" s="9"/>
      <c r="S1" s="2"/>
      <c r="T1" s="10"/>
      <c r="U1" s="2"/>
      <c r="V1" s="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36" s="12" customFormat="1" ht="18.75">
      <c r="A2" s="1"/>
      <c r="B2" s="1"/>
      <c r="C2" s="7"/>
      <c r="D2" s="26"/>
      <c r="E2" s="1"/>
      <c r="F2" s="2"/>
      <c r="G2" s="3"/>
      <c r="H2" s="4"/>
      <c r="I2" s="13" t="s">
        <v>0</v>
      </c>
      <c r="J2" s="14"/>
      <c r="K2" s="14"/>
      <c r="L2" s="2"/>
      <c r="M2" s="2"/>
      <c r="N2" s="2"/>
      <c r="O2" s="3"/>
      <c r="P2" s="2"/>
      <c r="Q2" s="6"/>
      <c r="R2" s="5"/>
      <c r="S2" s="2"/>
      <c r="T2" s="2"/>
      <c r="U2" s="2"/>
      <c r="V2" s="2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s="12" customFormat="1" ht="7.5" customHeight="1">
      <c r="A3" s="1"/>
      <c r="B3" s="1"/>
      <c r="C3" s="7"/>
      <c r="D3" s="26"/>
      <c r="E3" s="1"/>
      <c r="F3" s="2"/>
      <c r="G3" s="3"/>
      <c r="H3" s="4"/>
      <c r="I3" s="5"/>
      <c r="J3" s="15"/>
      <c r="K3" s="2"/>
      <c r="L3" s="2"/>
      <c r="M3" s="2"/>
      <c r="N3" s="2"/>
      <c r="O3" s="3"/>
      <c r="P3" s="2"/>
      <c r="Q3" s="6"/>
      <c r="R3" s="5"/>
      <c r="S3" s="2"/>
      <c r="T3" s="2"/>
      <c r="U3" s="2"/>
      <c r="V3" s="2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36" s="12" customFormat="1" ht="18.75">
      <c r="A4" s="1"/>
      <c r="B4" s="1"/>
      <c r="C4" s="7"/>
      <c r="D4" s="26"/>
      <c r="E4" s="1"/>
      <c r="F4" s="2"/>
      <c r="G4" s="3"/>
      <c r="H4" s="4"/>
      <c r="I4" s="16" t="s">
        <v>83</v>
      </c>
      <c r="J4" s="15"/>
      <c r="K4" s="17"/>
      <c r="L4" s="17"/>
      <c r="M4" s="17"/>
      <c r="N4" s="2"/>
      <c r="O4" s="3"/>
      <c r="P4" s="2"/>
      <c r="Q4" s="6"/>
      <c r="R4" s="5"/>
      <c r="S4" s="2"/>
      <c r="T4" s="2"/>
      <c r="U4" s="2"/>
      <c r="V4" s="2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36" s="12" customFormat="1" ht="11.25" customHeight="1">
      <c r="A5" s="1"/>
      <c r="B5" s="1"/>
      <c r="C5" s="7"/>
      <c r="D5" s="26"/>
      <c r="E5" s="1"/>
      <c r="F5" s="2"/>
      <c r="G5" s="3"/>
      <c r="H5" s="4"/>
      <c r="I5" s="382"/>
      <c r="J5" s="2"/>
      <c r="K5" s="2"/>
      <c r="L5" s="2"/>
      <c r="M5" s="2"/>
      <c r="N5" s="2"/>
      <c r="O5" s="3"/>
      <c r="P5" s="2"/>
      <c r="Q5" s="6"/>
      <c r="R5" s="5"/>
      <c r="S5" s="2"/>
      <c r="T5" s="2"/>
      <c r="U5" s="2"/>
      <c r="V5" s="2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1:36" s="12" customFormat="1" ht="18.75">
      <c r="A6" s="1"/>
      <c r="B6" s="1"/>
      <c r="C6" s="7" t="s">
        <v>120</v>
      </c>
      <c r="D6" s="26"/>
      <c r="E6" s="26"/>
      <c r="F6" s="308"/>
      <c r="G6" s="3"/>
      <c r="H6" s="4"/>
      <c r="I6" s="382"/>
      <c r="J6" s="2"/>
      <c r="K6" s="2"/>
      <c r="L6" s="2"/>
      <c r="M6" s="2"/>
      <c r="N6" s="2"/>
      <c r="O6" s="3"/>
      <c r="P6" s="21"/>
      <c r="Q6" s="22" t="s">
        <v>3</v>
      </c>
      <c r="R6" s="9"/>
      <c r="S6" s="10"/>
      <c r="T6" s="10"/>
      <c r="U6" s="2"/>
      <c r="V6" s="2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s="12" customFormat="1" ht="15.75">
      <c r="A7" s="1"/>
      <c r="B7" s="1"/>
      <c r="C7"/>
      <c r="D7"/>
      <c r="E7" s="1"/>
      <c r="F7" s="2"/>
      <c r="G7" s="3" t="s">
        <v>37</v>
      </c>
      <c r="H7" s="4"/>
      <c r="I7" s="382"/>
      <c r="J7" s="2"/>
      <c r="K7" s="2"/>
      <c r="L7" s="2"/>
      <c r="M7" s="2"/>
      <c r="N7" s="18"/>
      <c r="O7" s="18"/>
      <c r="P7" s="18"/>
      <c r="Q7" s="18"/>
      <c r="R7" s="23" t="s">
        <v>4</v>
      </c>
      <c r="S7" s="24">
        <v>39.82</v>
      </c>
      <c r="T7" s="23"/>
      <c r="U7" s="2"/>
      <c r="V7" s="2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36" s="12" customFormat="1" ht="15.75">
      <c r="A8" s="1"/>
      <c r="B8" s="1"/>
      <c r="C8"/>
      <c r="D8"/>
      <c r="E8" s="1"/>
      <c r="F8" s="2"/>
      <c r="G8" s="3"/>
      <c r="H8" s="4"/>
      <c r="I8" s="382"/>
      <c r="J8" s="2"/>
      <c r="K8" s="2"/>
      <c r="L8" s="2"/>
      <c r="M8" s="2"/>
      <c r="N8" s="18"/>
      <c r="O8" s="18"/>
      <c r="P8" s="18"/>
      <c r="Q8" s="18"/>
      <c r="R8" s="23" t="s">
        <v>6</v>
      </c>
      <c r="S8" s="28">
        <f>U44</f>
        <v>94126.58</v>
      </c>
      <c r="T8" s="28"/>
      <c r="U8" s="29" t="s">
        <v>7</v>
      </c>
      <c r="V8" s="2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s="12" customFormat="1" ht="18.75">
      <c r="A9" s="1"/>
      <c r="B9" s="1"/>
      <c r="C9" s="25" t="s">
        <v>5</v>
      </c>
      <c r="D9" s="26"/>
      <c r="E9" s="1"/>
      <c r="F9" s="2"/>
      <c r="G9" s="310">
        <v>11</v>
      </c>
      <c r="H9" s="4"/>
      <c r="I9" s="382"/>
      <c r="J9" s="2"/>
      <c r="K9" s="2"/>
      <c r="L9" s="2"/>
      <c r="M9" s="2"/>
      <c r="N9" s="2"/>
      <c r="O9" s="3"/>
      <c r="P9" s="2"/>
      <c r="Q9" s="6"/>
      <c r="R9" s="5"/>
      <c r="S9" s="2"/>
      <c r="T9" s="2"/>
      <c r="U9" s="2"/>
      <c r="V9" s="2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1:36" s="12" customFormat="1" ht="18.75">
      <c r="A10" s="1"/>
      <c r="B10" s="1"/>
      <c r="C10" s="25" t="s">
        <v>8</v>
      </c>
      <c r="D10" s="26"/>
      <c r="E10" s="1"/>
      <c r="F10" s="2"/>
      <c r="G10" s="310">
        <v>123</v>
      </c>
      <c r="H10" s="4"/>
      <c r="I10" s="382"/>
      <c r="J10" s="2"/>
      <c r="K10" s="2"/>
      <c r="L10" s="2"/>
      <c r="M10" s="2"/>
      <c r="N10" s="31" t="s">
        <v>10</v>
      </c>
      <c r="O10" s="32"/>
      <c r="P10" s="32"/>
      <c r="Q10" s="32"/>
      <c r="R10" s="33" t="s">
        <v>88</v>
      </c>
      <c r="S10" s="23"/>
      <c r="T10" s="18"/>
      <c r="U10" s="2"/>
      <c r="V10" s="2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1:36" s="12" customFormat="1" ht="18.75">
      <c r="A11" s="1"/>
      <c r="B11" s="1"/>
      <c r="C11" s="19" t="s">
        <v>9</v>
      </c>
      <c r="D11" s="19"/>
      <c r="E11" s="19"/>
      <c r="F11" s="2"/>
      <c r="G11" s="310">
        <v>1</v>
      </c>
      <c r="H11" s="4"/>
      <c r="I11" s="382"/>
      <c r="J11" s="2"/>
      <c r="K11" s="2"/>
      <c r="L11" s="2"/>
      <c r="M11" s="2"/>
      <c r="N11" s="35"/>
      <c r="O11" s="18"/>
      <c r="P11" s="18"/>
      <c r="Q11" s="14"/>
      <c r="R11" s="18"/>
      <c r="S11" s="18"/>
      <c r="T11" s="23"/>
      <c r="U11" s="18"/>
      <c r="V11" s="2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s="12" customFormat="1" ht="18.75">
      <c r="A12" s="1"/>
      <c r="B12" s="1"/>
      <c r="C12" s="19" t="s">
        <v>12</v>
      </c>
      <c r="D12" s="19"/>
      <c r="E12" s="1"/>
      <c r="F12" s="2"/>
      <c r="G12" s="310">
        <v>20</v>
      </c>
      <c r="H12" s="4"/>
      <c r="I12" s="382"/>
      <c r="J12" s="2"/>
      <c r="K12" s="2"/>
      <c r="L12" s="2"/>
      <c r="M12" s="2"/>
      <c r="N12" s="35"/>
      <c r="O12" s="18"/>
      <c r="P12" s="18"/>
      <c r="Q12" s="14"/>
      <c r="R12" s="18"/>
      <c r="S12" s="18"/>
      <c r="T12" s="23"/>
      <c r="U12" s="18"/>
      <c r="V12" s="2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 s="12" customFormat="1" ht="17.25" customHeight="1">
      <c r="A13" s="1"/>
      <c r="B13" s="1"/>
      <c r="C13" s="25" t="s">
        <v>13</v>
      </c>
      <c r="D13"/>
      <c r="E13" s="1"/>
      <c r="F13" s="2"/>
      <c r="G13" s="3"/>
      <c r="H13" s="4"/>
      <c r="I13" s="383"/>
      <c r="J13" s="25"/>
      <c r="K13" s="1"/>
      <c r="L13" s="1"/>
      <c r="M13" s="2"/>
      <c r="N13" s="3"/>
      <c r="O13" s="36" t="s">
        <v>121</v>
      </c>
      <c r="P13" s="37"/>
      <c r="Q13" s="38"/>
      <c r="R13" s="39"/>
      <c r="S13" s="384"/>
      <c r="T13" s="10"/>
      <c r="U13" s="385"/>
      <c r="V13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 s="12" customFormat="1" ht="1.5" customHeight="1">
      <c r="A14" s="1"/>
      <c r="B14" s="1"/>
      <c r="C14" s="44"/>
      <c r="D14" s="2"/>
      <c r="E14" s="2"/>
      <c r="F14" s="2"/>
      <c r="G14" s="2"/>
      <c r="H14" s="4"/>
      <c r="I14" s="382"/>
      <c r="J14" s="44"/>
      <c r="K14" s="2"/>
      <c r="L14" s="2"/>
      <c r="M14" s="2"/>
      <c r="N14" s="2"/>
      <c r="O14" s="2"/>
      <c r="P14" s="40"/>
      <c r="Q14" s="41"/>
      <c r="R14" s="42"/>
      <c r="S14" s="2"/>
      <c r="T14" s="2"/>
      <c r="U14" s="2"/>
      <c r="V14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1:36" s="12" customFormat="1" ht="11.25">
      <c r="A15" s="49"/>
      <c r="B15" s="11"/>
      <c r="C15" s="50"/>
      <c r="D15" s="51"/>
      <c r="E15" s="52"/>
      <c r="F15" s="386"/>
      <c r="G15" s="386"/>
      <c r="H15" s="387"/>
      <c r="I15" s="388"/>
      <c r="J15" s="389"/>
      <c r="K15" s="58"/>
      <c r="L15" s="58" t="s">
        <v>15</v>
      </c>
      <c r="M15" s="59"/>
      <c r="N15" s="60"/>
      <c r="O15" s="58"/>
      <c r="P15" s="58"/>
      <c r="Q15" s="63" t="s">
        <v>16</v>
      </c>
      <c r="R15" s="63"/>
      <c r="S15" s="64"/>
      <c r="T15" s="65"/>
      <c r="U15" s="386"/>
      <c r="V15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36" s="12" customFormat="1" ht="72" customHeight="1">
      <c r="A16" s="66" t="s">
        <v>17</v>
      </c>
      <c r="B16" s="67"/>
      <c r="C16" s="68" t="s">
        <v>18</v>
      </c>
      <c r="D16" s="68"/>
      <c r="E16" s="68"/>
      <c r="F16" s="69" t="s">
        <v>19</v>
      </c>
      <c r="G16" s="69" t="s">
        <v>20</v>
      </c>
      <c r="H16" s="70" t="s">
        <v>21</v>
      </c>
      <c r="I16" s="71" t="s">
        <v>22</v>
      </c>
      <c r="J16" s="72" t="s">
        <v>23</v>
      </c>
      <c r="K16" s="73" t="s">
        <v>24</v>
      </c>
      <c r="L16" s="73" t="s">
        <v>25</v>
      </c>
      <c r="M16" s="73" t="s">
        <v>26</v>
      </c>
      <c r="N16" s="73" t="s">
        <v>27</v>
      </c>
      <c r="O16" s="73" t="s">
        <v>28</v>
      </c>
      <c r="P16" s="73" t="s">
        <v>122</v>
      </c>
      <c r="Q16" s="74" t="s">
        <v>30</v>
      </c>
      <c r="R16" s="74" t="s">
        <v>31</v>
      </c>
      <c r="S16" s="313" t="s">
        <v>123</v>
      </c>
      <c r="T16" s="73" t="s">
        <v>93</v>
      </c>
      <c r="U16" s="69" t="s">
        <v>34</v>
      </c>
      <c r="V16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36" s="12" customFormat="1" ht="12.75">
      <c r="A17" s="314">
        <v>1</v>
      </c>
      <c r="B17" s="390"/>
      <c r="C17" s="391" t="s">
        <v>35</v>
      </c>
      <c r="D17" s="315"/>
      <c r="E17" s="392"/>
      <c r="F17" s="283">
        <v>1</v>
      </c>
      <c r="G17" s="284">
        <v>2297</v>
      </c>
      <c r="H17" s="393">
        <v>13</v>
      </c>
      <c r="I17" s="319">
        <v>2297</v>
      </c>
      <c r="J17" s="319">
        <v>689.1</v>
      </c>
      <c r="K17" s="394"/>
      <c r="L17" s="394"/>
      <c r="M17" s="284"/>
      <c r="N17" s="319">
        <v>459.4</v>
      </c>
      <c r="O17" s="317"/>
      <c r="P17" s="394"/>
      <c r="Q17" s="395"/>
      <c r="R17" s="283"/>
      <c r="S17" s="396"/>
      <c r="T17" s="394"/>
      <c r="U17" s="323">
        <f>SUM(I17:T17)</f>
        <v>3445.5</v>
      </c>
      <c r="V17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pans="1:36" s="12" customFormat="1" ht="12.75">
      <c r="A18" s="89">
        <v>2</v>
      </c>
      <c r="B18" s="97"/>
      <c r="C18" s="397" t="s">
        <v>124</v>
      </c>
      <c r="D18" s="398"/>
      <c r="E18" s="399"/>
      <c r="F18" s="109">
        <v>1</v>
      </c>
      <c r="G18" s="110">
        <v>2182.15</v>
      </c>
      <c r="H18" s="93">
        <v>-0.05</v>
      </c>
      <c r="I18" s="353">
        <v>2182.15</v>
      </c>
      <c r="J18" s="353"/>
      <c r="K18" s="350"/>
      <c r="L18" s="350"/>
      <c r="M18" s="110"/>
      <c r="N18" s="353">
        <v>436.42</v>
      </c>
      <c r="O18" s="400"/>
      <c r="P18" s="350"/>
      <c r="Q18" s="401"/>
      <c r="R18" s="109"/>
      <c r="S18" s="92"/>
      <c r="T18" s="350"/>
      <c r="U18" s="334">
        <f>I18+J18+K18+L18+M18+N18+O18+P18+Q18+R18+S18+T18</f>
        <v>2618.57</v>
      </c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</row>
    <row r="19" spans="1:21" s="11" customFormat="1" ht="12.75">
      <c r="A19" s="89"/>
      <c r="B19" s="97"/>
      <c r="C19" s="397" t="s">
        <v>125</v>
      </c>
      <c r="D19" s="398"/>
      <c r="E19" s="399"/>
      <c r="F19" s="109"/>
      <c r="G19" s="110"/>
      <c r="H19" s="93"/>
      <c r="I19" s="141"/>
      <c r="J19" s="353"/>
      <c r="K19" s="350"/>
      <c r="L19" s="350"/>
      <c r="M19" s="110"/>
      <c r="N19" s="353"/>
      <c r="O19" s="400"/>
      <c r="P19" s="350"/>
      <c r="Q19" s="401"/>
      <c r="R19" s="109"/>
      <c r="S19" s="92"/>
      <c r="T19" s="350"/>
      <c r="U19" s="334"/>
    </row>
    <row r="20" spans="1:21" ht="12.75">
      <c r="A20" s="120">
        <v>3</v>
      </c>
      <c r="B20" s="12"/>
      <c r="C20" s="402" t="s">
        <v>40</v>
      </c>
      <c r="D20" s="335"/>
      <c r="E20" s="403"/>
      <c r="F20" s="123">
        <v>1</v>
      </c>
      <c r="G20" s="124">
        <v>1751</v>
      </c>
      <c r="H20" s="123">
        <v>9</v>
      </c>
      <c r="I20" s="342">
        <v>1751</v>
      </c>
      <c r="J20" s="342"/>
      <c r="K20" s="340"/>
      <c r="L20" s="340"/>
      <c r="M20" s="124"/>
      <c r="N20" s="342">
        <v>350.2</v>
      </c>
      <c r="O20" s="404"/>
      <c r="P20" s="340"/>
      <c r="Q20" s="405"/>
      <c r="R20" s="123"/>
      <c r="S20" s="200"/>
      <c r="T20" s="340"/>
      <c r="U20" s="406">
        <f>I20+J20+K20+L20+M20+N20+O20+P20+Q20+R20+S20+T20</f>
        <v>2101.2</v>
      </c>
    </row>
    <row r="21" spans="1:21" ht="12.75">
      <c r="A21" s="120">
        <v>4</v>
      </c>
      <c r="B21" s="12"/>
      <c r="C21" s="402" t="s">
        <v>96</v>
      </c>
      <c r="D21" s="335"/>
      <c r="E21" s="403"/>
      <c r="F21" s="123">
        <v>1</v>
      </c>
      <c r="G21" s="124">
        <v>1751</v>
      </c>
      <c r="H21" s="123">
        <v>9</v>
      </c>
      <c r="I21" s="407">
        <v>1751</v>
      </c>
      <c r="J21" s="337">
        <v>175.1</v>
      </c>
      <c r="K21" s="200"/>
      <c r="L21" s="200"/>
      <c r="M21" s="200"/>
      <c r="N21" s="337"/>
      <c r="O21" s="200"/>
      <c r="P21" s="200">
        <v>87.55</v>
      </c>
      <c r="Q21" s="200"/>
      <c r="R21" s="200"/>
      <c r="S21" s="200"/>
      <c r="T21" s="200"/>
      <c r="U21" s="406">
        <f>SUM(I21:T21)</f>
        <v>2013.65</v>
      </c>
    </row>
    <row r="22" spans="1:21" ht="12.75">
      <c r="A22" s="120">
        <v>5</v>
      </c>
      <c r="B22" s="12"/>
      <c r="C22" s="402" t="s">
        <v>43</v>
      </c>
      <c r="D22" s="335"/>
      <c r="E22" s="403"/>
      <c r="F22" s="123">
        <v>1</v>
      </c>
      <c r="G22" s="124">
        <v>1467</v>
      </c>
      <c r="H22" s="123">
        <v>6</v>
      </c>
      <c r="I22" s="342">
        <v>1467</v>
      </c>
      <c r="J22" s="342"/>
      <c r="K22" s="340"/>
      <c r="L22" s="340"/>
      <c r="M22" s="124"/>
      <c r="N22" s="342"/>
      <c r="O22" s="404"/>
      <c r="P22" s="340"/>
      <c r="Q22" s="405"/>
      <c r="R22" s="123"/>
      <c r="S22" s="200"/>
      <c r="T22" s="340"/>
      <c r="U22" s="406">
        <f>I22+J22+K22+L22+M22+N22+O22+P22+Q22+R22+S22+T22</f>
        <v>1467</v>
      </c>
    </row>
    <row r="23" spans="1:21" ht="12.75">
      <c r="A23" s="120">
        <v>6</v>
      </c>
      <c r="B23" s="12"/>
      <c r="C23" s="402" t="s">
        <v>126</v>
      </c>
      <c r="D23" s="335"/>
      <c r="E23" s="403"/>
      <c r="F23" s="123"/>
      <c r="G23" s="200">
        <v>1413</v>
      </c>
      <c r="H23" s="199">
        <v>5</v>
      </c>
      <c r="I23" s="337"/>
      <c r="J23" s="337"/>
      <c r="K23" s="200"/>
      <c r="L23" s="200"/>
      <c r="M23" s="200"/>
      <c r="N23" s="337"/>
      <c r="O23" s="200"/>
      <c r="P23" s="200"/>
      <c r="Q23" s="124"/>
      <c r="R23" s="124"/>
      <c r="S23" s="200"/>
      <c r="T23" s="200">
        <v>141.3</v>
      </c>
      <c r="U23" s="406">
        <f>I23+J23+K23+L23+M23+N23+O23+P23+Q23+R23+S23+T23</f>
        <v>141.3</v>
      </c>
    </row>
    <row r="24" spans="1:21" ht="12.75">
      <c r="A24" s="89">
        <v>7</v>
      </c>
      <c r="B24" s="97"/>
      <c r="C24" s="397" t="s">
        <v>47</v>
      </c>
      <c r="D24" s="398"/>
      <c r="E24" s="399"/>
      <c r="F24" s="109">
        <v>1</v>
      </c>
      <c r="G24" s="110">
        <v>1413</v>
      </c>
      <c r="H24" s="109">
        <v>5</v>
      </c>
      <c r="I24" s="353">
        <v>1413</v>
      </c>
      <c r="J24" s="353"/>
      <c r="K24" s="350"/>
      <c r="L24" s="350"/>
      <c r="M24" s="110"/>
      <c r="N24" s="353"/>
      <c r="O24" s="400"/>
      <c r="P24" s="350"/>
      <c r="Q24" s="401"/>
      <c r="R24" s="109"/>
      <c r="S24" s="92"/>
      <c r="T24" s="350"/>
      <c r="U24" s="408">
        <f aca="true" t="shared" si="0" ref="U24:U30">I24+J24+K24+L24+M24+N24+O24+P24+Q24+R24+S24+T24</f>
        <v>1413</v>
      </c>
    </row>
    <row r="25" spans="1:21" s="11" customFormat="1" ht="12.75">
      <c r="A25" s="96"/>
      <c r="B25" s="12"/>
      <c r="C25" s="409" t="s">
        <v>48</v>
      </c>
      <c r="D25" s="326"/>
      <c r="E25" s="410"/>
      <c r="F25" s="133" t="s">
        <v>37</v>
      </c>
      <c r="G25" s="134"/>
      <c r="H25" s="133" t="s">
        <v>37</v>
      </c>
      <c r="I25" s="113"/>
      <c r="J25" s="331"/>
      <c r="K25" s="347"/>
      <c r="L25" s="347"/>
      <c r="M25" s="134"/>
      <c r="N25" s="331"/>
      <c r="O25" s="329"/>
      <c r="P25" s="347"/>
      <c r="Q25" s="411"/>
      <c r="R25" s="133"/>
      <c r="S25" s="148"/>
      <c r="T25" s="347"/>
      <c r="U25" s="406"/>
    </row>
    <row r="26" spans="1:21" s="11" customFormat="1" ht="12.75">
      <c r="A26" s="89"/>
      <c r="B26" s="97"/>
      <c r="C26" s="397" t="s">
        <v>99</v>
      </c>
      <c r="D26" s="398"/>
      <c r="E26" s="399"/>
      <c r="F26" s="109"/>
      <c r="G26" s="110"/>
      <c r="H26" s="109"/>
      <c r="I26" s="141"/>
      <c r="J26" s="141"/>
      <c r="K26" s="350"/>
      <c r="L26" s="350"/>
      <c r="M26" s="110"/>
      <c r="N26" s="353"/>
      <c r="O26" s="400"/>
      <c r="P26" s="350"/>
      <c r="Q26" s="401"/>
      <c r="R26" s="109"/>
      <c r="S26" s="92"/>
      <c r="T26" s="350"/>
      <c r="U26" s="334"/>
    </row>
    <row r="27" spans="1:21" ht="12.75">
      <c r="A27" s="89">
        <v>8</v>
      </c>
      <c r="B27" s="97"/>
      <c r="C27" s="397" t="s">
        <v>100</v>
      </c>
      <c r="D27" s="398"/>
      <c r="E27" s="399"/>
      <c r="F27" s="109">
        <v>3</v>
      </c>
      <c r="G27" s="110">
        <v>1383</v>
      </c>
      <c r="H27" s="109">
        <v>2</v>
      </c>
      <c r="I27" s="353">
        <v>4149</v>
      </c>
      <c r="J27" s="141"/>
      <c r="K27" s="350"/>
      <c r="L27" s="350"/>
      <c r="M27" s="110"/>
      <c r="N27" s="353"/>
      <c r="O27" s="400">
        <v>138.3</v>
      </c>
      <c r="P27" s="350"/>
      <c r="Q27" s="401"/>
      <c r="R27" s="109"/>
      <c r="S27" s="92"/>
      <c r="T27" s="350"/>
      <c r="U27" s="334">
        <f t="shared" si="0"/>
        <v>4287.3</v>
      </c>
    </row>
    <row r="28" spans="1:21" ht="12.75">
      <c r="A28" s="96"/>
      <c r="B28" s="12"/>
      <c r="C28" s="409" t="s">
        <v>101</v>
      </c>
      <c r="D28" s="326"/>
      <c r="E28" s="410"/>
      <c r="F28" s="133" t="s">
        <v>37</v>
      </c>
      <c r="G28" s="134"/>
      <c r="H28" s="133" t="s">
        <v>37</v>
      </c>
      <c r="I28" s="331"/>
      <c r="J28" s="113"/>
      <c r="K28" s="347"/>
      <c r="L28" s="347"/>
      <c r="M28" s="134"/>
      <c r="N28" s="331"/>
      <c r="O28" s="329"/>
      <c r="P28" s="347"/>
      <c r="Q28" s="411"/>
      <c r="R28" s="133"/>
      <c r="S28" s="148"/>
      <c r="T28" s="347"/>
      <c r="U28" s="406"/>
    </row>
    <row r="29" spans="1:21" ht="12.75">
      <c r="A29" s="120">
        <v>9</v>
      </c>
      <c r="B29" s="12"/>
      <c r="C29" s="402" t="s">
        <v>52</v>
      </c>
      <c r="D29" s="335"/>
      <c r="E29" s="403"/>
      <c r="F29" s="123">
        <v>2</v>
      </c>
      <c r="G29" s="124">
        <v>1378</v>
      </c>
      <c r="H29" s="123">
        <v>1</v>
      </c>
      <c r="I29" s="342">
        <v>2756</v>
      </c>
      <c r="J29" s="127"/>
      <c r="K29" s="340"/>
      <c r="L29" s="340"/>
      <c r="M29" s="124"/>
      <c r="N29" s="342"/>
      <c r="O29" s="404"/>
      <c r="P29" s="340"/>
      <c r="Q29" s="404">
        <v>828</v>
      </c>
      <c r="R29" s="123"/>
      <c r="S29" s="200"/>
      <c r="T29" s="340"/>
      <c r="U29" s="406">
        <f t="shared" si="0"/>
        <v>3584</v>
      </c>
    </row>
    <row r="30" spans="1:21" ht="12.75">
      <c r="A30" s="120">
        <v>10</v>
      </c>
      <c r="B30" s="12"/>
      <c r="C30" s="402" t="s">
        <v>53</v>
      </c>
      <c r="D30" s="335"/>
      <c r="E30" s="403"/>
      <c r="F30" s="123">
        <v>1</v>
      </c>
      <c r="G30" s="124">
        <v>1378</v>
      </c>
      <c r="H30" s="123">
        <v>1</v>
      </c>
      <c r="I30" s="342">
        <v>1378</v>
      </c>
      <c r="J30" s="127"/>
      <c r="K30" s="340"/>
      <c r="L30" s="340"/>
      <c r="M30" s="124"/>
      <c r="N30" s="342"/>
      <c r="O30" s="404"/>
      <c r="P30" s="340"/>
      <c r="Q30" s="412"/>
      <c r="R30" s="123"/>
      <c r="S30" s="200"/>
      <c r="T30" s="340"/>
      <c r="U30" s="406">
        <f t="shared" si="0"/>
        <v>1378</v>
      </c>
    </row>
    <row r="31" spans="1:21" ht="12.75">
      <c r="A31" s="96">
        <v>11</v>
      </c>
      <c r="B31" s="97"/>
      <c r="C31" s="409" t="s">
        <v>55</v>
      </c>
      <c r="D31" s="326"/>
      <c r="E31" s="410"/>
      <c r="F31" s="133">
        <v>2</v>
      </c>
      <c r="G31" s="134">
        <v>1393</v>
      </c>
      <c r="H31" s="133">
        <v>3</v>
      </c>
      <c r="I31" s="413">
        <v>2786</v>
      </c>
      <c r="J31" s="146"/>
      <c r="K31" s="148"/>
      <c r="L31" s="148"/>
      <c r="M31" s="148"/>
      <c r="N31" s="146"/>
      <c r="O31" s="148"/>
      <c r="P31" s="148"/>
      <c r="Q31" s="148"/>
      <c r="R31" s="148"/>
      <c r="S31" s="148"/>
      <c r="T31" s="148"/>
      <c r="U31" s="406">
        <f>I31+J31+K31+L31+M31+N31+O31+P31+Q31+R31+S31+T31</f>
        <v>2786</v>
      </c>
    </row>
    <row r="32" spans="1:21" ht="12.75">
      <c r="A32" s="120">
        <v>12</v>
      </c>
      <c r="B32" s="12"/>
      <c r="C32" s="402" t="s">
        <v>57</v>
      </c>
      <c r="D32" s="335"/>
      <c r="E32" s="403"/>
      <c r="F32" s="123">
        <v>0.5</v>
      </c>
      <c r="G32" s="124">
        <v>1378</v>
      </c>
      <c r="H32" s="123">
        <v>1</v>
      </c>
      <c r="I32" s="342">
        <v>689</v>
      </c>
      <c r="J32" s="127"/>
      <c r="K32" s="340"/>
      <c r="L32" s="340"/>
      <c r="M32" s="124"/>
      <c r="N32" s="342"/>
      <c r="O32" s="404">
        <v>68.9</v>
      </c>
      <c r="P32" s="340"/>
      <c r="Q32" s="412"/>
      <c r="R32" s="123"/>
      <c r="S32" s="200"/>
      <c r="T32" s="340"/>
      <c r="U32" s="406">
        <f>I32+J32+K32+L32+M32+N32+O32+P32+Q32+R32+S32+T32</f>
        <v>757.9</v>
      </c>
    </row>
    <row r="33" spans="1:21" ht="12.75" customHeight="1">
      <c r="A33" s="96">
        <v>13</v>
      </c>
      <c r="B33" s="97"/>
      <c r="C33" s="402" t="s">
        <v>54</v>
      </c>
      <c r="D33" s="335"/>
      <c r="E33" s="403"/>
      <c r="F33" s="123">
        <v>2</v>
      </c>
      <c r="G33" s="124">
        <v>1378</v>
      </c>
      <c r="H33" s="123">
        <v>1</v>
      </c>
      <c r="I33" s="342">
        <v>2756</v>
      </c>
      <c r="J33" s="127"/>
      <c r="K33" s="340"/>
      <c r="L33" s="340"/>
      <c r="M33" s="124"/>
      <c r="N33" s="342"/>
      <c r="O33" s="404"/>
      <c r="P33" s="340"/>
      <c r="Q33" s="404">
        <v>828</v>
      </c>
      <c r="R33" s="123"/>
      <c r="S33" s="200"/>
      <c r="T33" s="340"/>
      <c r="U33" s="406">
        <f>I33+J33+K33+L33+M33+N33+O33+P33+Q33+R33+S33+T33</f>
        <v>3584</v>
      </c>
    </row>
    <row r="34" spans="1:21" ht="12.75">
      <c r="A34" s="120">
        <v>14</v>
      </c>
      <c r="B34" s="12"/>
      <c r="C34" s="402" t="s">
        <v>64</v>
      </c>
      <c r="D34" s="335"/>
      <c r="E34" s="403"/>
      <c r="F34" s="123">
        <v>0.25</v>
      </c>
      <c r="G34" s="124">
        <v>1558</v>
      </c>
      <c r="H34" s="123">
        <v>7</v>
      </c>
      <c r="I34" s="342">
        <v>389.5</v>
      </c>
      <c r="J34" s="127"/>
      <c r="K34" s="340"/>
      <c r="L34" s="340"/>
      <c r="M34" s="124"/>
      <c r="N34" s="342">
        <v>77.9</v>
      </c>
      <c r="O34" s="404"/>
      <c r="P34" s="340"/>
      <c r="Q34" s="412"/>
      <c r="R34" s="123"/>
      <c r="S34" s="200"/>
      <c r="T34" s="340"/>
      <c r="U34" s="406">
        <f>I34+J34+K34+L34+M34+N34+O34+P34+Q34+R34+S34+T34</f>
        <v>467.4</v>
      </c>
    </row>
    <row r="35" spans="1:21" ht="12.75">
      <c r="A35" s="120">
        <v>15</v>
      </c>
      <c r="B35" s="12"/>
      <c r="C35" s="402" t="s">
        <v>68</v>
      </c>
      <c r="D35" s="335"/>
      <c r="E35" s="403"/>
      <c r="F35" s="123">
        <v>0.25</v>
      </c>
      <c r="G35" s="124">
        <v>1383</v>
      </c>
      <c r="H35" s="123">
        <v>2</v>
      </c>
      <c r="I35" s="342">
        <v>345.75</v>
      </c>
      <c r="J35" s="127"/>
      <c r="K35" s="340"/>
      <c r="L35" s="340"/>
      <c r="M35" s="124"/>
      <c r="N35" s="342"/>
      <c r="O35" s="340"/>
      <c r="P35" s="340"/>
      <c r="Q35" s="405"/>
      <c r="R35" s="123"/>
      <c r="S35" s="200"/>
      <c r="T35" s="340"/>
      <c r="U35" s="406">
        <f>I35+J35+K35+L35+M35+N35+O35+P35+Q35+R35+S35+T35</f>
        <v>345.75</v>
      </c>
    </row>
    <row r="36" spans="1:21" ht="15" customHeight="1">
      <c r="A36" s="89">
        <v>16</v>
      </c>
      <c r="B36" s="414"/>
      <c r="C36" s="402" t="s">
        <v>127</v>
      </c>
      <c r="D36" s="335"/>
      <c r="E36" s="403"/>
      <c r="F36" s="123">
        <v>1.15</v>
      </c>
      <c r="G36" s="124">
        <v>1413</v>
      </c>
      <c r="H36" s="123">
        <v>5</v>
      </c>
      <c r="I36" s="407">
        <v>1624.95</v>
      </c>
      <c r="J36" s="415"/>
      <c r="K36" s="416"/>
      <c r="L36" s="416"/>
      <c r="M36" s="200"/>
      <c r="N36" s="337"/>
      <c r="O36" s="200">
        <v>141.3</v>
      </c>
      <c r="P36" s="200"/>
      <c r="Q36" s="200"/>
      <c r="R36" s="200" t="s">
        <v>128</v>
      </c>
      <c r="S36" s="200"/>
      <c r="T36" s="200"/>
      <c r="U36" s="406">
        <f>SUM(I36:T36)</f>
        <v>1766.25</v>
      </c>
    </row>
    <row r="37" spans="1:21" ht="13.5" hidden="1">
      <c r="A37" s="120"/>
      <c r="B37" s="97"/>
      <c r="C37" s="402"/>
      <c r="D37" s="335"/>
      <c r="E37" s="403"/>
      <c r="F37" s="123"/>
      <c r="G37" s="124"/>
      <c r="H37" s="165"/>
      <c r="I37" s="129"/>
      <c r="J37" s="103"/>
      <c r="K37" s="347"/>
      <c r="L37" s="347"/>
      <c r="M37" s="124"/>
      <c r="N37" s="127"/>
      <c r="O37" s="340"/>
      <c r="P37" s="340"/>
      <c r="Q37" s="405"/>
      <c r="R37" s="123"/>
      <c r="S37" s="200"/>
      <c r="T37" s="340"/>
      <c r="U37" s="406"/>
    </row>
    <row r="38" spans="1:23" ht="25.5" customHeight="1">
      <c r="A38" s="291"/>
      <c r="B38" s="43"/>
      <c r="C38" s="260"/>
      <c r="D38" s="245"/>
      <c r="E38" s="261"/>
      <c r="F38" s="312"/>
      <c r="G38" s="312"/>
      <c r="H38" s="417"/>
      <c r="I38" s="374"/>
      <c r="J38" s="187"/>
      <c r="K38" s="58"/>
      <c r="L38" s="59" t="s">
        <v>15</v>
      </c>
      <c r="M38" s="59"/>
      <c r="N38" s="188"/>
      <c r="O38" s="58"/>
      <c r="P38" s="58"/>
      <c r="Q38" s="63" t="s">
        <v>16</v>
      </c>
      <c r="R38" s="63"/>
      <c r="S38" s="64"/>
      <c r="T38" s="65"/>
      <c r="U38" s="361"/>
      <c r="W38" s="168"/>
    </row>
    <row r="39" spans="1:21" ht="63.75">
      <c r="A39" s="66" t="s">
        <v>17</v>
      </c>
      <c r="B39" s="275"/>
      <c r="C39" s="68" t="s">
        <v>18</v>
      </c>
      <c r="D39" s="68"/>
      <c r="E39" s="68"/>
      <c r="F39" s="69" t="s">
        <v>19</v>
      </c>
      <c r="G39" s="69" t="s">
        <v>20</v>
      </c>
      <c r="H39" s="70" t="s">
        <v>21</v>
      </c>
      <c r="I39" s="418" t="s">
        <v>22</v>
      </c>
      <c r="J39" s="189" t="s">
        <v>23</v>
      </c>
      <c r="K39" s="73" t="s">
        <v>24</v>
      </c>
      <c r="L39" s="73" t="s">
        <v>25</v>
      </c>
      <c r="M39" s="73" t="s">
        <v>26</v>
      </c>
      <c r="N39" s="190" t="s">
        <v>27</v>
      </c>
      <c r="O39" s="73" t="s">
        <v>28</v>
      </c>
      <c r="P39" s="73" t="s">
        <v>29</v>
      </c>
      <c r="Q39" s="74" t="s">
        <v>30</v>
      </c>
      <c r="R39" s="74" t="s">
        <v>31</v>
      </c>
      <c r="S39" s="313" t="s">
        <v>56</v>
      </c>
      <c r="T39" s="73" t="s">
        <v>93</v>
      </c>
      <c r="U39" s="191" t="s">
        <v>34</v>
      </c>
    </row>
    <row r="40" spans="1:21" ht="13.5">
      <c r="A40" s="120">
        <v>17</v>
      </c>
      <c r="B40" s="12"/>
      <c r="C40" s="402" t="s">
        <v>70</v>
      </c>
      <c r="D40" s="335"/>
      <c r="E40" s="403"/>
      <c r="F40" s="123">
        <v>0.9</v>
      </c>
      <c r="G40" s="124">
        <v>1751</v>
      </c>
      <c r="H40" s="165">
        <v>9</v>
      </c>
      <c r="I40" s="127">
        <v>1575.9</v>
      </c>
      <c r="J40" s="175">
        <v>472.77</v>
      </c>
      <c r="K40" s="340"/>
      <c r="L40" s="340"/>
      <c r="M40" s="124"/>
      <c r="N40" s="127">
        <v>315.18</v>
      </c>
      <c r="O40" s="340"/>
      <c r="P40" s="340"/>
      <c r="Q40" s="405"/>
      <c r="R40" s="123"/>
      <c r="S40" s="200"/>
      <c r="T40" s="340"/>
      <c r="U40" s="406">
        <f>I40+J40+K40+L40+M40+N40+O40+P40+Q40+R40+S40+T40</f>
        <v>2363.85</v>
      </c>
    </row>
    <row r="41" spans="1:21" ht="13.5">
      <c r="A41" s="89"/>
      <c r="B41" s="11"/>
      <c r="C41" s="419" t="s">
        <v>70</v>
      </c>
      <c r="D41" s="354"/>
      <c r="E41" s="420"/>
      <c r="F41" s="137">
        <v>0.9</v>
      </c>
      <c r="G41" s="138">
        <v>1660</v>
      </c>
      <c r="H41" s="193">
        <v>8</v>
      </c>
      <c r="I41" s="421">
        <v>1494</v>
      </c>
      <c r="J41" s="175"/>
      <c r="K41" s="422"/>
      <c r="L41" s="422"/>
      <c r="M41" s="138"/>
      <c r="N41" s="421">
        <v>298.8</v>
      </c>
      <c r="O41" s="422"/>
      <c r="P41" s="422"/>
      <c r="Q41" s="422"/>
      <c r="R41" s="138"/>
      <c r="S41" s="423"/>
      <c r="T41" s="422"/>
      <c r="U41" s="406">
        <f>I41+J41+K41+L41+M41+N41+O41+P41+Q41+R41+S41+T41</f>
        <v>1792.8</v>
      </c>
    </row>
    <row r="42" spans="1:21" ht="13.5">
      <c r="A42" s="89">
        <v>18</v>
      </c>
      <c r="B42" s="11"/>
      <c r="C42" s="419" t="s">
        <v>66</v>
      </c>
      <c r="D42" s="354"/>
      <c r="E42" s="420"/>
      <c r="F42" s="137">
        <v>0.75</v>
      </c>
      <c r="G42" s="138">
        <v>1467</v>
      </c>
      <c r="H42" s="193">
        <v>6</v>
      </c>
      <c r="I42" s="421">
        <v>1100.25</v>
      </c>
      <c r="J42" s="175">
        <v>110.02</v>
      </c>
      <c r="K42" s="422"/>
      <c r="L42" s="422"/>
      <c r="M42" s="138"/>
      <c r="N42" s="421"/>
      <c r="O42" s="422"/>
      <c r="P42" s="422"/>
      <c r="Q42" s="422"/>
      <c r="R42" s="138"/>
      <c r="S42" s="423"/>
      <c r="T42" s="422"/>
      <c r="U42" s="424">
        <f>SUM(I42:T42)</f>
        <v>1210.27</v>
      </c>
    </row>
    <row r="43" spans="1:21" ht="13.5">
      <c r="A43" s="89">
        <v>19</v>
      </c>
      <c r="C43" s="425" t="s">
        <v>74</v>
      </c>
      <c r="D43" s="426"/>
      <c r="E43" s="427"/>
      <c r="F43" s="171">
        <v>19.12</v>
      </c>
      <c r="G43" s="172">
        <v>1902.82</v>
      </c>
      <c r="H43" s="173" t="s">
        <v>37</v>
      </c>
      <c r="I43" s="175">
        <v>36381.79</v>
      </c>
      <c r="J43" s="175">
        <v>6996.08</v>
      </c>
      <c r="K43" s="428">
        <v>2142.11</v>
      </c>
      <c r="L43" s="428">
        <v>3214.68</v>
      </c>
      <c r="M43" s="172">
        <v>250.25</v>
      </c>
      <c r="N43" s="175">
        <v>7326.48</v>
      </c>
      <c r="O43" s="428"/>
      <c r="P43" s="428"/>
      <c r="Q43" s="428"/>
      <c r="R43" s="171"/>
      <c r="S43" s="416"/>
      <c r="T43" s="428">
        <v>291.45</v>
      </c>
      <c r="U43" s="259">
        <f>SUM(I43:T43)</f>
        <v>56602.84</v>
      </c>
    </row>
    <row r="44" spans="1:21" s="211" customFormat="1" ht="13.5">
      <c r="A44" s="377"/>
      <c r="C44" s="429" t="s">
        <v>75</v>
      </c>
      <c r="D44" s="379"/>
      <c r="E44" s="430" t="s">
        <v>37</v>
      </c>
      <c r="F44" s="380">
        <f>SUM(F17:F43)</f>
        <v>39.81999999999999</v>
      </c>
      <c r="G44" s="381">
        <v>1714.9</v>
      </c>
      <c r="H44" s="380"/>
      <c r="I44" s="106">
        <f>SUM(I17:I43)</f>
        <v>68287.29000000001</v>
      </c>
      <c r="J44" s="106">
        <f>SUM(J17:J43)</f>
        <v>8443.07</v>
      </c>
      <c r="K44" s="381">
        <f>SUM(K43)</f>
        <v>2142.11</v>
      </c>
      <c r="L44" s="381">
        <f>SUM(L43)</f>
        <v>3214.68</v>
      </c>
      <c r="M44" s="381">
        <f>SUM(M40:M43)</f>
        <v>250.25</v>
      </c>
      <c r="N44" s="106">
        <f>SUM(N17:N43)</f>
        <v>9264.38</v>
      </c>
      <c r="O44" s="381">
        <f>SUM(O27:O43)</f>
        <v>348.5</v>
      </c>
      <c r="P44" s="381">
        <f>SUM(P20:P43)</f>
        <v>87.55</v>
      </c>
      <c r="Q44" s="381">
        <f>SUM(Q29:Q43)</f>
        <v>1656</v>
      </c>
      <c r="R44" s="381">
        <f>SUM(R31:R43)</f>
        <v>0</v>
      </c>
      <c r="S44" s="381">
        <f>SUM(S33:S43)</f>
        <v>0</v>
      </c>
      <c r="T44" s="381">
        <f>SUM(T23:T43)</f>
        <v>432.75</v>
      </c>
      <c r="U44" s="106">
        <f>SUM(I44:T44)</f>
        <v>94126.58</v>
      </c>
    </row>
    <row r="45" spans="1:21" s="211" customFormat="1" ht="12.75">
      <c r="A45" s="431"/>
      <c r="C45" s="432"/>
      <c r="D45" s="431"/>
      <c r="E45" s="431"/>
      <c r="F45" s="307"/>
      <c r="G45" s="307"/>
      <c r="H45" s="433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 t="s">
        <v>71</v>
      </c>
    </row>
    <row r="46" spans="1:21" s="211" customFormat="1" ht="12.75">
      <c r="A46" s="431"/>
      <c r="C46" s="432"/>
      <c r="D46" s="431"/>
      <c r="E46" s="431"/>
      <c r="F46" s="307"/>
      <c r="G46" s="307"/>
      <c r="H46" s="433"/>
      <c r="I46" s="307"/>
      <c r="J46" s="307"/>
      <c r="K46" s="307"/>
      <c r="L46" s="307"/>
      <c r="M46" s="307"/>
      <c r="N46" s="307"/>
      <c r="O46" s="307"/>
      <c r="P46" s="307"/>
      <c r="Q46" s="307"/>
      <c r="R46" s="307" t="s">
        <v>37</v>
      </c>
      <c r="S46" s="307"/>
      <c r="T46" s="307"/>
      <c r="U46" s="307"/>
    </row>
    <row r="47" spans="1:21" s="211" customFormat="1" ht="12.75">
      <c r="A47" s="431"/>
      <c r="C47" s="432"/>
      <c r="D47" s="431"/>
      <c r="E47" s="431"/>
      <c r="F47" s="307"/>
      <c r="G47" s="307"/>
      <c r="H47" s="433"/>
      <c r="I47" s="307"/>
      <c r="J47" s="307"/>
      <c r="K47" s="307"/>
      <c r="L47" s="307"/>
      <c r="M47" s="307"/>
      <c r="N47" s="307" t="s">
        <v>37</v>
      </c>
      <c r="O47" s="307"/>
      <c r="P47" s="307"/>
      <c r="Q47" s="307"/>
      <c r="R47" s="307"/>
      <c r="S47" s="307"/>
      <c r="T47" s="307"/>
      <c r="U47" s="307"/>
    </row>
    <row r="48" spans="1:19" ht="12.75">
      <c r="A48" s="11"/>
      <c r="M48" s="220"/>
      <c r="R48" s="221"/>
      <c r="S48" s="222"/>
    </row>
    <row r="49" spans="3:21" ht="18.75">
      <c r="C49" s="25" t="s">
        <v>35</v>
      </c>
      <c r="F49" s="17" t="s">
        <v>129</v>
      </c>
      <c r="J49" s="19" t="s">
        <v>78</v>
      </c>
      <c r="K49" s="1"/>
      <c r="L49" s="1"/>
      <c r="M49" s="1"/>
      <c r="N49" s="19" t="s">
        <v>79</v>
      </c>
      <c r="O49" s="1"/>
      <c r="P49" s="8"/>
      <c r="Q49" s="19" t="s">
        <v>80</v>
      </c>
      <c r="R49" s="8"/>
      <c r="S49" s="6"/>
      <c r="T49" s="17" t="s">
        <v>81</v>
      </c>
      <c r="U49" s="13"/>
    </row>
    <row r="51" ht="10.5">
      <c r="I51" s="382" t="s">
        <v>37</v>
      </c>
    </row>
    <row r="52" ht="12.75">
      <c r="D52" s="223" t="s">
        <v>119</v>
      </c>
    </row>
    <row r="58" ht="12.75">
      <c r="G58" s="225"/>
    </row>
    <row r="60" ht="12.75">
      <c r="G60" s="225"/>
    </row>
    <row r="61" ht="10.5">
      <c r="N61" s="34"/>
    </row>
    <row r="63" spans="6:19" ht="12.75">
      <c r="F63" s="226"/>
      <c r="Q63" s="227"/>
      <c r="R63" s="228"/>
      <c r="S63" s="229"/>
    </row>
    <row r="64" spans="17:19" ht="10.5">
      <c r="Q64" s="185"/>
      <c r="R64" s="230"/>
      <c r="S64" s="34"/>
    </row>
  </sheetData>
  <sheetProtection selectLockedCells="1" selectUnlockedCells="1"/>
  <mergeCells count="3">
    <mergeCell ref="S8:T8"/>
    <mergeCell ref="C16:E16"/>
    <mergeCell ref="C39:E39"/>
  </mergeCells>
  <printOptions/>
  <pageMargins left="0" right="0" top="0.7479166666666667" bottom="0.3541666666666667" header="0.5118055555555555" footer="0.5118055555555555"/>
  <pageSetup horizontalDpi="300" verticalDpi="300" orientation="landscape" paperSize="9" scale="92"/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40"/>
  <sheetViews>
    <sheetView zoomScale="125" zoomScaleNormal="125" workbookViewId="0" topLeftCell="A1">
      <selection activeCell="O26" sqref="O26"/>
    </sheetView>
  </sheetViews>
  <sheetFormatPr defaultColWidth="9.33203125" defaultRowHeight="10.5"/>
  <cols>
    <col min="1" max="1" width="4.66015625" style="1" customWidth="1"/>
    <col min="2" max="2" width="0.1640625" style="1" customWidth="1"/>
    <col min="5" max="5" width="9.83203125" style="1" customWidth="1"/>
    <col min="6" max="6" width="10.16015625" style="2" customWidth="1"/>
    <col min="7" max="7" width="11.5" style="3" customWidth="1"/>
    <col min="8" max="8" width="8" style="4" customWidth="1"/>
    <col min="9" max="9" width="11.5" style="5" customWidth="1"/>
    <col min="10" max="10" width="9.83203125" style="2" customWidth="1"/>
    <col min="11" max="11" width="11.33203125" style="2" customWidth="1"/>
    <col min="12" max="12" width="13.33203125" style="2" customWidth="1"/>
    <col min="13" max="13" width="9.16015625" style="2" customWidth="1"/>
    <col min="14" max="14" width="10.16015625" style="2" customWidth="1"/>
    <col min="15" max="15" width="10" style="3" customWidth="1"/>
    <col min="16" max="16" width="9" style="2" customWidth="1"/>
    <col min="17" max="17" width="9" style="6" customWidth="1"/>
    <col min="18" max="18" width="9.66015625" style="5" customWidth="1"/>
    <col min="19" max="19" width="8" style="2" customWidth="1"/>
    <col min="20" max="20" width="9.16015625" style="2" customWidth="1"/>
    <col min="21" max="21" width="12.83203125" style="2" customWidth="1"/>
  </cols>
  <sheetData>
    <row r="1" spans="1:35" s="12" customFormat="1" ht="10.5">
      <c r="A1" s="1"/>
      <c r="B1" s="1"/>
      <c r="C1" s="7"/>
      <c r="D1" s="26"/>
      <c r="E1" s="1"/>
      <c r="F1" s="2"/>
      <c r="G1" s="3"/>
      <c r="H1" s="4"/>
      <c r="I1" s="5"/>
      <c r="J1" s="2"/>
      <c r="K1" s="2"/>
      <c r="L1" s="2"/>
      <c r="M1" s="2"/>
      <c r="N1" s="2"/>
      <c r="O1" s="3"/>
      <c r="P1" s="2"/>
      <c r="Q1" s="6"/>
      <c r="R1" s="9"/>
      <c r="S1" s="2"/>
      <c r="T1" s="10"/>
      <c r="U1" s="2"/>
      <c r="V1" s="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s="12" customFormat="1" ht="18.75">
      <c r="A2" s="1"/>
      <c r="B2" s="1"/>
      <c r="C2" s="7"/>
      <c r="D2" s="26"/>
      <c r="E2" s="1"/>
      <c r="F2" s="2"/>
      <c r="G2" s="3"/>
      <c r="H2" s="4"/>
      <c r="I2" s="13" t="s">
        <v>0</v>
      </c>
      <c r="J2" s="14"/>
      <c r="K2" s="14"/>
      <c r="L2" s="2"/>
      <c r="M2" s="2"/>
      <c r="N2" s="2"/>
      <c r="O2" s="3"/>
      <c r="P2" s="2"/>
      <c r="Q2" s="6"/>
      <c r="R2" s="5"/>
      <c r="S2" s="2"/>
      <c r="T2" s="2"/>
      <c r="U2" s="2"/>
      <c r="V2" s="2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s="12" customFormat="1" ht="18.75">
      <c r="A3" s="1"/>
      <c r="B3" s="1"/>
      <c r="C3" s="7"/>
      <c r="D3" s="26"/>
      <c r="E3" s="1"/>
      <c r="F3" s="2"/>
      <c r="G3" s="3"/>
      <c r="H3" s="4"/>
      <c r="I3" s="5"/>
      <c r="J3" s="15"/>
      <c r="K3" s="2"/>
      <c r="L3" s="2"/>
      <c r="M3" s="2"/>
      <c r="N3" s="2"/>
      <c r="O3" s="3"/>
      <c r="P3" s="2"/>
      <c r="Q3" s="6"/>
      <c r="R3" s="5"/>
      <c r="S3" s="2"/>
      <c r="T3" s="2"/>
      <c r="U3" s="2"/>
      <c r="V3" s="2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s="12" customFormat="1" ht="18.75">
      <c r="A4" s="1"/>
      <c r="B4" s="1"/>
      <c r="C4" s="7"/>
      <c r="D4" s="26"/>
      <c r="E4" s="1"/>
      <c r="F4" s="2"/>
      <c r="G4" s="3"/>
      <c r="H4" s="4"/>
      <c r="I4" s="16" t="s">
        <v>83</v>
      </c>
      <c r="J4" s="15"/>
      <c r="K4" s="17"/>
      <c r="L4" s="17"/>
      <c r="M4" s="18"/>
      <c r="N4" s="2"/>
      <c r="O4" s="3"/>
      <c r="P4" s="2"/>
      <c r="Q4" s="6"/>
      <c r="R4" s="5"/>
      <c r="S4" s="2"/>
      <c r="T4" s="2"/>
      <c r="U4" s="2"/>
      <c r="V4" s="2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s="12" customFormat="1" ht="10.5">
      <c r="A5" s="1"/>
      <c r="B5" s="1"/>
      <c r="C5" s="7"/>
      <c r="D5" s="26"/>
      <c r="E5" s="1"/>
      <c r="F5" s="2"/>
      <c r="G5" s="3"/>
      <c r="H5" s="4"/>
      <c r="I5" s="5"/>
      <c r="J5" s="2"/>
      <c r="K5" s="2"/>
      <c r="L5" s="2"/>
      <c r="M5" s="2"/>
      <c r="N5" s="2"/>
      <c r="O5" s="3"/>
      <c r="P5" s="2"/>
      <c r="Q5" s="6"/>
      <c r="R5" s="5"/>
      <c r="S5" s="2"/>
      <c r="T5" s="2"/>
      <c r="U5" s="2"/>
      <c r="V5" s="2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s="12" customFormat="1" ht="18.75">
      <c r="A6" s="1"/>
      <c r="B6" s="1"/>
      <c r="C6" s="7" t="s">
        <v>130</v>
      </c>
      <c r="D6" s="26"/>
      <c r="E6" s="26"/>
      <c r="F6" s="308"/>
      <c r="G6" s="3"/>
      <c r="H6" s="4"/>
      <c r="I6" s="5"/>
      <c r="J6" s="2"/>
      <c r="K6" s="2"/>
      <c r="L6" s="2"/>
      <c r="M6" s="2"/>
      <c r="N6" s="2"/>
      <c r="O6" s="3"/>
      <c r="P6" s="21"/>
      <c r="Q6" s="22" t="s">
        <v>3</v>
      </c>
      <c r="R6" s="5"/>
      <c r="S6" s="2"/>
      <c r="T6" s="2"/>
      <c r="U6" s="2"/>
      <c r="V6" s="2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2" customFormat="1" ht="15.75">
      <c r="A7" s="1"/>
      <c r="B7" s="1"/>
      <c r="C7"/>
      <c r="D7"/>
      <c r="E7" s="1"/>
      <c r="F7" s="2"/>
      <c r="G7" s="3"/>
      <c r="H7" s="4"/>
      <c r="I7" s="5"/>
      <c r="J7" s="2"/>
      <c r="K7" s="2"/>
      <c r="L7" s="2"/>
      <c r="M7" s="2"/>
      <c r="N7" s="18"/>
      <c r="O7" s="18"/>
      <c r="P7" s="18"/>
      <c r="Q7" s="18"/>
      <c r="R7" s="23" t="s">
        <v>4</v>
      </c>
      <c r="S7" s="24">
        <f>F35</f>
        <v>33.7</v>
      </c>
      <c r="T7" s="23"/>
      <c r="U7" s="2"/>
      <c r="V7" s="2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s="12" customFormat="1" ht="15.75">
      <c r="A8" s="1"/>
      <c r="B8" s="1"/>
      <c r="C8"/>
      <c r="D8"/>
      <c r="E8" s="1"/>
      <c r="F8" s="2"/>
      <c r="G8" s="3"/>
      <c r="H8" s="4"/>
      <c r="I8" s="5"/>
      <c r="J8" s="2"/>
      <c r="K8" s="2"/>
      <c r="L8" s="2"/>
      <c r="M8" s="2"/>
      <c r="N8" s="18"/>
      <c r="O8" s="18"/>
      <c r="P8" s="18"/>
      <c r="Q8" s="18"/>
      <c r="R8" s="23" t="s">
        <v>6</v>
      </c>
      <c r="S8" s="28">
        <f>U35</f>
        <v>88236.23</v>
      </c>
      <c r="T8" s="28"/>
      <c r="U8" s="29" t="s">
        <v>7</v>
      </c>
      <c r="V8" s="2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s="12" customFormat="1" ht="18.75">
      <c r="A9" s="1"/>
      <c r="B9" s="1"/>
      <c r="C9" s="25" t="s">
        <v>5</v>
      </c>
      <c r="D9" s="26"/>
      <c r="E9" s="1"/>
      <c r="F9" s="2"/>
      <c r="G9" s="310">
        <v>10</v>
      </c>
      <c r="H9" s="4"/>
      <c r="I9" s="5"/>
      <c r="J9" s="2"/>
      <c r="K9" s="2"/>
      <c r="L9" s="2"/>
      <c r="M9" s="2"/>
      <c r="N9" s="2"/>
      <c r="O9" s="3"/>
      <c r="P9" s="2"/>
      <c r="Q9" s="6"/>
      <c r="R9" s="5"/>
      <c r="S9" s="2"/>
      <c r="T9" s="2"/>
      <c r="U9" s="2"/>
      <c r="V9" s="2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s="12" customFormat="1" ht="18.75">
      <c r="A10" s="1"/>
      <c r="B10" s="1"/>
      <c r="C10" s="25" t="s">
        <v>8</v>
      </c>
      <c r="D10" s="26"/>
      <c r="E10" s="1"/>
      <c r="F10" s="2"/>
      <c r="G10" s="310">
        <v>105</v>
      </c>
      <c r="H10" s="4"/>
      <c r="I10" s="5"/>
      <c r="J10" s="2"/>
      <c r="K10" s="2"/>
      <c r="L10" s="2"/>
      <c r="M10" s="2"/>
      <c r="N10" s="31" t="s">
        <v>87</v>
      </c>
      <c r="O10" s="32"/>
      <c r="P10" s="32"/>
      <c r="Q10" s="32"/>
      <c r="R10" s="33" t="s">
        <v>88</v>
      </c>
      <c r="S10" s="23"/>
      <c r="T10" s="18"/>
      <c r="U10" s="18"/>
      <c r="V10" s="2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s="12" customFormat="1" ht="9.75" customHeight="1">
      <c r="A11" s="1"/>
      <c r="B11" s="1"/>
      <c r="C11" s="19"/>
      <c r="D11" s="19"/>
      <c r="E11" s="19"/>
      <c r="F11" s="2"/>
      <c r="G11" s="3"/>
      <c r="H11" s="4"/>
      <c r="I11" s="5"/>
      <c r="J11" s="2"/>
      <c r="K11" s="2"/>
      <c r="L11" s="2"/>
      <c r="M11" s="2"/>
      <c r="N11" s="2"/>
      <c r="O11" s="3"/>
      <c r="P11" s="2"/>
      <c r="Q11" s="6"/>
      <c r="R11" s="5"/>
      <c r="S11" s="2"/>
      <c r="T11" s="2"/>
      <c r="U11" s="2"/>
      <c r="V11" s="2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s="12" customFormat="1" ht="1.5" customHeight="1">
      <c r="A12" s="1"/>
      <c r="B12" s="1"/>
      <c r="C12" s="19"/>
      <c r="D12" s="19"/>
      <c r="E12" s="1"/>
      <c r="F12" s="2"/>
      <c r="G12" s="3"/>
      <c r="H12" s="4"/>
      <c r="I12" s="5"/>
      <c r="J12" s="2"/>
      <c r="K12" s="2" t="s">
        <v>131</v>
      </c>
      <c r="L12" s="2"/>
      <c r="M12" s="2"/>
      <c r="N12" s="35"/>
      <c r="O12" s="18"/>
      <c r="P12" s="18"/>
      <c r="Q12" s="14"/>
      <c r="R12" s="18"/>
      <c r="S12" s="18"/>
      <c r="T12" s="23"/>
      <c r="U12" s="2"/>
      <c r="V12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s="12" customFormat="1" ht="18.75">
      <c r="A13" s="1"/>
      <c r="B13" s="1"/>
      <c r="C13" s="25" t="s">
        <v>13</v>
      </c>
      <c r="D13"/>
      <c r="E13" s="1"/>
      <c r="F13" s="2"/>
      <c r="G13" s="3"/>
      <c r="H13" s="4"/>
      <c r="I13" s="5"/>
      <c r="J13" s="2"/>
      <c r="K13" s="2"/>
      <c r="L13" s="2"/>
      <c r="M13" s="2"/>
      <c r="N13" s="2"/>
      <c r="O13" s="36" t="s">
        <v>132</v>
      </c>
      <c r="P13" s="2"/>
      <c r="Q13" s="6"/>
      <c r="R13" s="5"/>
      <c r="S13" s="36"/>
      <c r="T13" s="10"/>
      <c r="U13" s="2"/>
      <c r="V13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s="12" customFormat="1" ht="1.5" customHeight="1">
      <c r="A14" s="1"/>
      <c r="B14" s="1"/>
      <c r="C14" s="43"/>
      <c r="D14"/>
      <c r="E14" s="1"/>
      <c r="F14" s="2"/>
      <c r="G14" s="3"/>
      <c r="H14" s="4"/>
      <c r="I14" s="5"/>
      <c r="J14" s="44"/>
      <c r="K14" s="2"/>
      <c r="L14" s="2"/>
      <c r="M14" s="2"/>
      <c r="N14" s="2"/>
      <c r="O14" s="3"/>
      <c r="P14" s="40"/>
      <c r="Q14" s="41"/>
      <c r="R14" s="42"/>
      <c r="S14" s="2"/>
      <c r="T14" s="2"/>
      <c r="U14" s="2"/>
      <c r="V14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s="12" customFormat="1" ht="19.5">
      <c r="A15" s="49"/>
      <c r="B15" s="11"/>
      <c r="C15" s="25"/>
      <c r="D15" s="51"/>
      <c r="E15" s="52"/>
      <c r="F15" s="53"/>
      <c r="G15" s="54"/>
      <c r="H15" s="55"/>
      <c r="I15" s="56"/>
      <c r="J15" s="389"/>
      <c r="K15" s="58"/>
      <c r="L15" s="58" t="s">
        <v>15</v>
      </c>
      <c r="M15" s="59"/>
      <c r="N15" s="60"/>
      <c r="O15" s="61"/>
      <c r="P15" s="58"/>
      <c r="Q15" s="62" t="s">
        <v>16</v>
      </c>
      <c r="R15" s="63"/>
      <c r="S15" s="64"/>
      <c r="T15" s="65"/>
      <c r="U15" s="53"/>
      <c r="V15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s="12" customFormat="1" ht="44.25" customHeight="1">
      <c r="A16" s="66" t="s">
        <v>17</v>
      </c>
      <c r="B16" s="67"/>
      <c r="C16" s="68" t="s">
        <v>18</v>
      </c>
      <c r="D16" s="68"/>
      <c r="E16" s="68"/>
      <c r="F16" s="69" t="s">
        <v>19</v>
      </c>
      <c r="G16" s="69" t="s">
        <v>20</v>
      </c>
      <c r="H16" s="70" t="s">
        <v>21</v>
      </c>
      <c r="I16" s="71" t="s">
        <v>22</v>
      </c>
      <c r="J16" s="72" t="s">
        <v>23</v>
      </c>
      <c r="K16" s="73" t="s">
        <v>24</v>
      </c>
      <c r="L16" s="73" t="s">
        <v>25</v>
      </c>
      <c r="M16" s="73" t="s">
        <v>26</v>
      </c>
      <c r="N16" s="73" t="s">
        <v>27</v>
      </c>
      <c r="O16" s="73" t="s">
        <v>28</v>
      </c>
      <c r="P16" s="73" t="s">
        <v>122</v>
      </c>
      <c r="Q16" s="74" t="s">
        <v>30</v>
      </c>
      <c r="R16" s="74" t="s">
        <v>31</v>
      </c>
      <c r="S16" s="313" t="s">
        <v>110</v>
      </c>
      <c r="T16" s="73" t="s">
        <v>93</v>
      </c>
      <c r="U16" s="69" t="s">
        <v>34</v>
      </c>
      <c r="V16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s="12" customFormat="1" ht="12.75">
      <c r="A17" s="314">
        <v>1</v>
      </c>
      <c r="B17" s="390"/>
      <c r="C17" s="315" t="s">
        <v>35</v>
      </c>
      <c r="D17" s="315"/>
      <c r="E17" s="392"/>
      <c r="F17" s="283">
        <v>1</v>
      </c>
      <c r="G17" s="284">
        <v>2297</v>
      </c>
      <c r="H17" s="393">
        <v>13</v>
      </c>
      <c r="I17" s="319">
        <v>2297</v>
      </c>
      <c r="J17" s="319">
        <v>689.1</v>
      </c>
      <c r="K17" s="394"/>
      <c r="L17" s="394"/>
      <c r="M17" s="284"/>
      <c r="N17" s="317">
        <v>459.4</v>
      </c>
      <c r="O17" s="394"/>
      <c r="P17" s="394"/>
      <c r="Q17" s="395"/>
      <c r="R17" s="283"/>
      <c r="S17" s="396"/>
      <c r="T17" s="394"/>
      <c r="U17" s="319">
        <f aca="true" t="shared" si="0" ref="U17:U24">SUM(I17:T17)</f>
        <v>3445.5</v>
      </c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21" ht="12.75">
      <c r="A18" s="120">
        <v>2</v>
      </c>
      <c r="B18" s="12"/>
      <c r="C18" s="335" t="s">
        <v>94</v>
      </c>
      <c r="D18" s="335"/>
      <c r="E18" s="403"/>
      <c r="F18" s="109">
        <v>1</v>
      </c>
      <c r="G18" s="110">
        <v>2182.15</v>
      </c>
      <c r="H18" s="93">
        <v>-0.05</v>
      </c>
      <c r="I18" s="353">
        <v>2182.15</v>
      </c>
      <c r="J18" s="353">
        <v>654.65</v>
      </c>
      <c r="K18" s="350"/>
      <c r="L18" s="350"/>
      <c r="M18" s="110"/>
      <c r="N18" s="400">
        <v>436.42</v>
      </c>
      <c r="O18" s="350"/>
      <c r="P18" s="350"/>
      <c r="Q18" s="401"/>
      <c r="R18" s="109"/>
      <c r="S18" s="92"/>
      <c r="T18" s="350"/>
      <c r="U18" s="334">
        <f t="shared" si="0"/>
        <v>3273.2200000000003</v>
      </c>
    </row>
    <row r="19" spans="1:21" ht="12.75">
      <c r="A19" s="120" t="s">
        <v>37</v>
      </c>
      <c r="B19" s="12"/>
      <c r="C19" s="335" t="s">
        <v>133</v>
      </c>
      <c r="D19" s="335"/>
      <c r="E19" s="403"/>
      <c r="F19" s="133">
        <v>0.5</v>
      </c>
      <c r="G19" s="134">
        <v>2067</v>
      </c>
      <c r="H19" s="327">
        <v>-0.1</v>
      </c>
      <c r="I19" s="331">
        <v>1033.65</v>
      </c>
      <c r="J19" s="331">
        <v>206.73</v>
      </c>
      <c r="K19" s="347"/>
      <c r="L19" s="347"/>
      <c r="M19" s="134"/>
      <c r="N19" s="329">
        <v>206.72</v>
      </c>
      <c r="O19" s="347"/>
      <c r="P19" s="347"/>
      <c r="Q19" s="411"/>
      <c r="R19" s="133"/>
      <c r="S19" s="148"/>
      <c r="T19" s="347"/>
      <c r="U19" s="406">
        <f t="shared" si="0"/>
        <v>1447.1000000000001</v>
      </c>
    </row>
    <row r="20" spans="1:21" ht="12.75">
      <c r="A20" s="120">
        <v>3</v>
      </c>
      <c r="B20" s="12"/>
      <c r="C20" s="335" t="s">
        <v>134</v>
      </c>
      <c r="D20" s="335"/>
      <c r="E20" s="403"/>
      <c r="F20" s="123">
        <v>1</v>
      </c>
      <c r="G20" s="124">
        <v>1660</v>
      </c>
      <c r="H20" s="123">
        <v>8</v>
      </c>
      <c r="I20" s="342">
        <v>1660</v>
      </c>
      <c r="J20" s="342">
        <v>498</v>
      </c>
      <c r="K20" s="340"/>
      <c r="L20" s="340"/>
      <c r="M20" s="124"/>
      <c r="N20" s="404">
        <v>332</v>
      </c>
      <c r="O20" s="340"/>
      <c r="P20" s="340"/>
      <c r="Q20" s="405"/>
      <c r="R20" s="123"/>
      <c r="S20" s="200"/>
      <c r="T20" s="340"/>
      <c r="U20" s="406">
        <f t="shared" si="0"/>
        <v>2490</v>
      </c>
    </row>
    <row r="21" spans="1:21" ht="12" customHeight="1">
      <c r="A21" s="344">
        <v>4</v>
      </c>
      <c r="B21" s="434"/>
      <c r="C21" s="335" t="s">
        <v>96</v>
      </c>
      <c r="D21" s="335"/>
      <c r="E21" s="403"/>
      <c r="F21" s="123">
        <v>0.5</v>
      </c>
      <c r="G21" s="124">
        <v>1660</v>
      </c>
      <c r="H21" s="123">
        <v>8</v>
      </c>
      <c r="I21" s="407">
        <v>830</v>
      </c>
      <c r="J21" s="337"/>
      <c r="K21" s="200"/>
      <c r="L21" s="200"/>
      <c r="M21" s="200"/>
      <c r="N21" s="200"/>
      <c r="O21" s="200"/>
      <c r="P21" s="200">
        <v>41.5</v>
      </c>
      <c r="Q21" s="200"/>
      <c r="R21" s="200"/>
      <c r="S21" s="200"/>
      <c r="T21" s="200"/>
      <c r="U21" s="406">
        <f t="shared" si="0"/>
        <v>871.5</v>
      </c>
    </row>
    <row r="22" spans="1:21" s="11" customFormat="1" ht="12.75">
      <c r="A22" s="120">
        <v>5</v>
      </c>
      <c r="B22" s="12"/>
      <c r="C22" s="335" t="s">
        <v>43</v>
      </c>
      <c r="D22" s="335"/>
      <c r="E22" s="403"/>
      <c r="F22" s="123">
        <v>1</v>
      </c>
      <c r="G22" s="124">
        <v>1467</v>
      </c>
      <c r="H22" s="123">
        <v>6</v>
      </c>
      <c r="I22" s="342">
        <v>1467</v>
      </c>
      <c r="J22" s="127"/>
      <c r="K22" s="340"/>
      <c r="L22" s="340"/>
      <c r="M22" s="124"/>
      <c r="N22" s="340"/>
      <c r="O22" s="340"/>
      <c r="P22" s="340"/>
      <c r="Q22" s="405"/>
      <c r="R22" s="123"/>
      <c r="S22" s="200"/>
      <c r="T22" s="340"/>
      <c r="U22" s="406">
        <f t="shared" si="0"/>
        <v>1467</v>
      </c>
    </row>
    <row r="23" spans="1:21" ht="12.75">
      <c r="A23" s="120">
        <v>6</v>
      </c>
      <c r="B23" s="12"/>
      <c r="C23" s="335" t="s">
        <v>135</v>
      </c>
      <c r="D23" s="335"/>
      <c r="E23" s="403"/>
      <c r="F23" s="123">
        <v>0.5</v>
      </c>
      <c r="G23" s="200">
        <v>1413</v>
      </c>
      <c r="H23" s="199">
        <v>5</v>
      </c>
      <c r="I23" s="337">
        <v>706.5</v>
      </c>
      <c r="J23" s="337"/>
      <c r="K23" s="200"/>
      <c r="L23" s="200"/>
      <c r="M23" s="200"/>
      <c r="N23" s="200"/>
      <c r="O23" s="200"/>
      <c r="P23" s="200"/>
      <c r="Q23" s="124"/>
      <c r="R23" s="124"/>
      <c r="S23" s="200"/>
      <c r="T23" s="200"/>
      <c r="U23" s="406">
        <f t="shared" si="0"/>
        <v>706.5</v>
      </c>
    </row>
    <row r="24" spans="1:21" ht="12.75">
      <c r="A24" s="120">
        <v>7</v>
      </c>
      <c r="B24" s="12"/>
      <c r="C24" s="335" t="s">
        <v>47</v>
      </c>
      <c r="D24" s="335"/>
      <c r="E24" s="403"/>
      <c r="F24" s="109">
        <v>1</v>
      </c>
      <c r="G24" s="110">
        <v>1413</v>
      </c>
      <c r="H24" s="109">
        <v>5</v>
      </c>
      <c r="I24" s="353">
        <v>1413</v>
      </c>
      <c r="J24" s="141"/>
      <c r="K24" s="350"/>
      <c r="L24" s="350"/>
      <c r="M24" s="110"/>
      <c r="N24" s="350"/>
      <c r="O24" s="350"/>
      <c r="P24" s="350"/>
      <c r="Q24" s="401"/>
      <c r="R24" s="109"/>
      <c r="S24" s="92"/>
      <c r="T24" s="350"/>
      <c r="U24" s="408">
        <f t="shared" si="0"/>
        <v>1413</v>
      </c>
    </row>
    <row r="25" spans="1:21" ht="12.75">
      <c r="A25" s="120"/>
      <c r="B25" s="12"/>
      <c r="C25" s="335" t="s">
        <v>136</v>
      </c>
      <c r="D25" s="335"/>
      <c r="E25" s="403"/>
      <c r="F25" s="133" t="s">
        <v>37</v>
      </c>
      <c r="G25" s="134"/>
      <c r="H25" s="133" t="s">
        <v>37</v>
      </c>
      <c r="I25" s="113"/>
      <c r="J25" s="113"/>
      <c r="K25" s="347"/>
      <c r="L25" s="347"/>
      <c r="M25" s="134"/>
      <c r="N25" s="347"/>
      <c r="O25" s="347"/>
      <c r="P25" s="347"/>
      <c r="Q25" s="411"/>
      <c r="R25" s="133"/>
      <c r="S25" s="148"/>
      <c r="T25" s="347"/>
      <c r="U25" s="406"/>
    </row>
    <row r="26" spans="1:21" ht="12.75">
      <c r="A26" s="120">
        <v>8</v>
      </c>
      <c r="B26" s="12"/>
      <c r="C26" s="335" t="s">
        <v>100</v>
      </c>
      <c r="D26" s="335"/>
      <c r="E26" s="403"/>
      <c r="F26" s="109">
        <v>1</v>
      </c>
      <c r="G26" s="110">
        <v>1383</v>
      </c>
      <c r="H26" s="109">
        <v>2</v>
      </c>
      <c r="I26" s="353">
        <v>1383</v>
      </c>
      <c r="J26" s="141"/>
      <c r="K26" s="350"/>
      <c r="L26" s="350"/>
      <c r="M26" s="110"/>
      <c r="N26" s="350"/>
      <c r="O26" s="400">
        <v>138.3</v>
      </c>
      <c r="P26" s="350"/>
      <c r="Q26" s="401"/>
      <c r="R26" s="109"/>
      <c r="S26" s="92"/>
      <c r="T26" s="350"/>
      <c r="U26" s="334">
        <f>SUM(I26:T26)</f>
        <v>1521.3</v>
      </c>
    </row>
    <row r="27" spans="1:21" ht="12.75">
      <c r="A27" s="120"/>
      <c r="B27" s="12"/>
      <c r="C27" s="335" t="s">
        <v>101</v>
      </c>
      <c r="D27" s="335"/>
      <c r="E27" s="403"/>
      <c r="F27" s="133" t="s">
        <v>37</v>
      </c>
      <c r="G27" s="134"/>
      <c r="H27" s="133" t="s">
        <v>37</v>
      </c>
      <c r="I27" s="113"/>
      <c r="J27" s="113"/>
      <c r="K27" s="347"/>
      <c r="L27" s="347"/>
      <c r="M27" s="134"/>
      <c r="N27" s="347"/>
      <c r="O27" s="347"/>
      <c r="P27" s="347"/>
      <c r="Q27" s="411"/>
      <c r="R27" s="133"/>
      <c r="S27" s="148"/>
      <c r="T27" s="347"/>
      <c r="U27" s="406"/>
    </row>
    <row r="28" spans="1:21" ht="12.75">
      <c r="A28" s="120">
        <v>9</v>
      </c>
      <c r="B28" s="12"/>
      <c r="C28" s="335" t="s">
        <v>52</v>
      </c>
      <c r="D28" s="335"/>
      <c r="E28" s="403"/>
      <c r="F28" s="123">
        <v>2</v>
      </c>
      <c r="G28" s="124">
        <v>1378</v>
      </c>
      <c r="H28" s="123">
        <v>1</v>
      </c>
      <c r="I28" s="342">
        <v>2756</v>
      </c>
      <c r="J28" s="127"/>
      <c r="K28" s="340"/>
      <c r="L28" s="340"/>
      <c r="M28" s="124"/>
      <c r="N28" s="340"/>
      <c r="O28" s="340"/>
      <c r="P28" s="340"/>
      <c r="Q28" s="404">
        <v>828</v>
      </c>
      <c r="R28" s="123"/>
      <c r="S28" s="200"/>
      <c r="T28" s="340"/>
      <c r="U28" s="406">
        <f aca="true" t="shared" si="1" ref="U28:U34">SUM(I28:T28)</f>
        <v>3584</v>
      </c>
    </row>
    <row r="29" spans="1:21" ht="12" customHeight="1">
      <c r="A29" s="120">
        <v>10</v>
      </c>
      <c r="B29" s="12"/>
      <c r="C29" s="335" t="s">
        <v>53</v>
      </c>
      <c r="D29" s="335"/>
      <c r="E29" s="403"/>
      <c r="F29" s="123">
        <v>1</v>
      </c>
      <c r="G29" s="124">
        <v>1378</v>
      </c>
      <c r="H29" s="123">
        <v>1</v>
      </c>
      <c r="I29" s="342">
        <v>1378</v>
      </c>
      <c r="J29" s="127"/>
      <c r="K29" s="340"/>
      <c r="L29" s="340"/>
      <c r="M29" s="124"/>
      <c r="N29" s="340"/>
      <c r="O29" s="340"/>
      <c r="P29" s="340"/>
      <c r="Q29" s="405"/>
      <c r="R29" s="123"/>
      <c r="S29" s="200"/>
      <c r="T29" s="340"/>
      <c r="U29" s="406">
        <f t="shared" si="1"/>
        <v>1378</v>
      </c>
    </row>
    <row r="30" spans="1:21" ht="12.75">
      <c r="A30" s="120">
        <v>11</v>
      </c>
      <c r="B30" s="12"/>
      <c r="C30" s="335" t="s">
        <v>55</v>
      </c>
      <c r="D30" s="335"/>
      <c r="E30" s="403"/>
      <c r="F30" s="133">
        <v>1</v>
      </c>
      <c r="G30" s="134">
        <v>1393</v>
      </c>
      <c r="H30" s="133">
        <v>3</v>
      </c>
      <c r="I30" s="413">
        <v>1393</v>
      </c>
      <c r="J30" s="146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406">
        <f t="shared" si="1"/>
        <v>1393</v>
      </c>
    </row>
    <row r="31" spans="1:21" ht="12.75">
      <c r="A31" s="120">
        <v>12</v>
      </c>
      <c r="B31" s="12"/>
      <c r="C31" s="335" t="s">
        <v>57</v>
      </c>
      <c r="D31" s="335"/>
      <c r="E31" s="403"/>
      <c r="F31" s="123">
        <v>1</v>
      </c>
      <c r="G31" s="124">
        <v>1378</v>
      </c>
      <c r="H31" s="123">
        <v>1</v>
      </c>
      <c r="I31" s="342">
        <v>1378</v>
      </c>
      <c r="J31" s="127"/>
      <c r="K31" s="340"/>
      <c r="L31" s="340"/>
      <c r="M31" s="124"/>
      <c r="N31" s="340"/>
      <c r="O31" s="340"/>
      <c r="P31" s="340"/>
      <c r="Q31" s="405"/>
      <c r="R31" s="123"/>
      <c r="S31" s="200"/>
      <c r="T31" s="340"/>
      <c r="U31" s="406">
        <f t="shared" si="1"/>
        <v>1378</v>
      </c>
    </row>
    <row r="32" spans="1:21" ht="12.75">
      <c r="A32" s="120">
        <v>13</v>
      </c>
      <c r="B32" s="12"/>
      <c r="C32" s="335" t="s">
        <v>137</v>
      </c>
      <c r="D32" s="335"/>
      <c r="E32" s="403"/>
      <c r="F32" s="123">
        <v>2</v>
      </c>
      <c r="G32" s="124">
        <v>1378</v>
      </c>
      <c r="H32" s="123">
        <v>1</v>
      </c>
      <c r="I32" s="342">
        <v>2756</v>
      </c>
      <c r="J32" s="127"/>
      <c r="K32" s="340"/>
      <c r="L32" s="340"/>
      <c r="M32" s="124"/>
      <c r="N32" s="340"/>
      <c r="O32" s="340"/>
      <c r="P32" s="340"/>
      <c r="Q32" s="404">
        <v>828</v>
      </c>
      <c r="R32" s="123"/>
      <c r="S32" s="200"/>
      <c r="T32" s="340"/>
      <c r="U32" s="406">
        <f t="shared" si="1"/>
        <v>3584</v>
      </c>
    </row>
    <row r="33" spans="1:21" ht="13.5">
      <c r="A33" s="120">
        <v>14</v>
      </c>
      <c r="B33" s="12"/>
      <c r="C33" s="335" t="s">
        <v>74</v>
      </c>
      <c r="D33" s="335"/>
      <c r="E33" s="403"/>
      <c r="F33" s="171">
        <v>18.7</v>
      </c>
      <c r="G33" s="172">
        <v>1949.32</v>
      </c>
      <c r="H33" s="173"/>
      <c r="I33" s="435">
        <v>36452.27</v>
      </c>
      <c r="J33" s="435">
        <v>9476.54</v>
      </c>
      <c r="K33" s="436">
        <v>2168.56</v>
      </c>
      <c r="L33" s="436">
        <v>2916.14</v>
      </c>
      <c r="M33" s="172">
        <v>667.34</v>
      </c>
      <c r="N33" s="436">
        <v>7423.96</v>
      </c>
      <c r="O33" s="428"/>
      <c r="P33" s="428"/>
      <c r="Q33" s="428"/>
      <c r="R33" s="171"/>
      <c r="S33" s="416"/>
      <c r="T33" s="436">
        <v>299.1</v>
      </c>
      <c r="U33" s="259">
        <f>SUM(I33:T33)</f>
        <v>59403.909999999996</v>
      </c>
    </row>
    <row r="34" spans="1:21" ht="13.5">
      <c r="A34" s="89">
        <v>15</v>
      </c>
      <c r="B34" s="11"/>
      <c r="C34" s="348" t="s">
        <v>66</v>
      </c>
      <c r="D34" s="398"/>
      <c r="E34" s="399"/>
      <c r="F34" s="290">
        <v>0.5</v>
      </c>
      <c r="G34" s="100">
        <v>1467</v>
      </c>
      <c r="H34" s="437">
        <v>6</v>
      </c>
      <c r="I34" s="376">
        <v>733.5</v>
      </c>
      <c r="J34" s="376">
        <v>146.7</v>
      </c>
      <c r="K34" s="367"/>
      <c r="L34" s="367"/>
      <c r="M34" s="100"/>
      <c r="N34" s="367"/>
      <c r="O34" s="367"/>
      <c r="P34" s="367"/>
      <c r="Q34" s="367"/>
      <c r="R34" s="290"/>
      <c r="S34" s="240"/>
      <c r="T34" s="367"/>
      <c r="U34" s="106">
        <f t="shared" si="1"/>
        <v>880.2</v>
      </c>
    </row>
    <row r="35" spans="1:21" ht="12.75" customHeight="1">
      <c r="A35" s="438"/>
      <c r="B35" s="211"/>
      <c r="C35" s="429" t="s">
        <v>75</v>
      </c>
      <c r="D35" s="379"/>
      <c r="E35" s="430" t="s">
        <v>37</v>
      </c>
      <c r="F35" s="380">
        <f>SUM(F17:F34)</f>
        <v>33.7</v>
      </c>
      <c r="G35" s="381">
        <v>1770.3</v>
      </c>
      <c r="H35" s="380"/>
      <c r="I35" s="106">
        <f>SUM(I17:I34)</f>
        <v>59819.06999999999</v>
      </c>
      <c r="J35" s="381">
        <f>SUM(J17:J34)</f>
        <v>11671.720000000003</v>
      </c>
      <c r="K35" s="381">
        <f>SUM(K14,K33)</f>
        <v>2168.56</v>
      </c>
      <c r="L35" s="381">
        <f>SUM(L14,L33)</f>
        <v>2916.14</v>
      </c>
      <c r="M35" s="381">
        <f>SUM(M14,M33)</f>
        <v>667.34</v>
      </c>
      <c r="N35" s="381">
        <f>SUM(N17:N34)</f>
        <v>8858.5</v>
      </c>
      <c r="O35" s="381">
        <v>138.3</v>
      </c>
      <c r="P35" s="381">
        <f>SUM(P21:P34)</f>
        <v>41.5</v>
      </c>
      <c r="Q35" s="381">
        <f>SUM(Q28:Q34)</f>
        <v>1656</v>
      </c>
      <c r="R35" s="381"/>
      <c r="S35" s="381">
        <f>SUM(S21:S33)</f>
        <v>0</v>
      </c>
      <c r="T35" s="381">
        <f>SUM(T23:T33)</f>
        <v>299.1</v>
      </c>
      <c r="U35" s="106">
        <f>SUM(I35:T35)</f>
        <v>88236.23</v>
      </c>
    </row>
    <row r="36" ht="10.5" hidden="1"/>
    <row r="37" ht="0.75" customHeight="1" hidden="1"/>
    <row r="38" spans="3:21" ht="18.75">
      <c r="C38" s="25" t="s">
        <v>35</v>
      </c>
      <c r="F38" s="17" t="s">
        <v>138</v>
      </c>
      <c r="I38" s="382"/>
      <c r="J38" s="19" t="s">
        <v>78</v>
      </c>
      <c r="K38" s="1"/>
      <c r="L38" s="1"/>
      <c r="M38" s="1"/>
      <c r="N38" s="19" t="s">
        <v>79</v>
      </c>
      <c r="O38" s="1"/>
      <c r="P38" s="8"/>
      <c r="Q38" s="19" t="s">
        <v>80</v>
      </c>
      <c r="R38" s="8"/>
      <c r="S38" s="6"/>
      <c r="T38" s="17" t="s">
        <v>81</v>
      </c>
      <c r="U38" s="13"/>
    </row>
    <row r="39" spans="6:19" ht="12.75" hidden="1">
      <c r="F39" s="226"/>
      <c r="Q39" s="227"/>
      <c r="R39" s="228"/>
      <c r="S39" s="229"/>
    </row>
    <row r="40" spans="3:19" ht="12.75">
      <c r="C40" s="223" t="s">
        <v>139</v>
      </c>
      <c r="D40" s="223"/>
      <c r="E40" s="223"/>
      <c r="F40" s="224"/>
      <c r="Q40" s="185"/>
      <c r="R40" s="230"/>
      <c r="S40" s="34"/>
    </row>
  </sheetData>
  <sheetProtection selectLockedCells="1" selectUnlockedCells="1"/>
  <mergeCells count="2">
    <mergeCell ref="S8:T8"/>
    <mergeCell ref="C16:E16"/>
  </mergeCells>
  <printOptions/>
  <pageMargins left="0" right="0" top="0.7479166666666667" bottom="0.3541666666666667" header="0.5118055555555555" footer="0.5118055555555555"/>
  <pageSetup horizontalDpi="300" verticalDpi="300" orientation="landscape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49"/>
  <sheetViews>
    <sheetView zoomScale="125" zoomScaleNormal="125" workbookViewId="0" topLeftCell="A7">
      <selection activeCell="V49" sqref="V49"/>
    </sheetView>
  </sheetViews>
  <sheetFormatPr defaultColWidth="9.33203125" defaultRowHeight="10.5"/>
  <cols>
    <col min="1" max="1" width="4.66015625" style="1" customWidth="1"/>
    <col min="2" max="2" width="0.1640625" style="1" customWidth="1"/>
    <col min="5" max="5" width="9.83203125" style="1" customWidth="1"/>
    <col min="6" max="6" width="10.16015625" style="2" customWidth="1"/>
    <col min="7" max="7" width="11.5" style="3" customWidth="1"/>
    <col min="8" max="8" width="8" style="4" customWidth="1"/>
    <col min="9" max="9" width="11.5" style="5" customWidth="1"/>
    <col min="10" max="10" width="9.83203125" style="2" customWidth="1"/>
    <col min="11" max="11" width="11.33203125" style="2" customWidth="1"/>
    <col min="12" max="12" width="10" style="2" customWidth="1"/>
    <col min="13" max="13" width="9.16015625" style="2" customWidth="1"/>
    <col min="14" max="14" width="10.16015625" style="2" customWidth="1"/>
    <col min="15" max="15" width="10" style="3" customWidth="1"/>
    <col min="16" max="16" width="9" style="2" customWidth="1"/>
    <col min="17" max="17" width="9" style="6" customWidth="1"/>
    <col min="18" max="18" width="9.66015625" style="5" customWidth="1"/>
    <col min="19" max="19" width="8" style="2" customWidth="1"/>
    <col min="20" max="20" width="10.5" style="2" customWidth="1"/>
    <col min="21" max="21" width="12.83203125" style="2" customWidth="1"/>
  </cols>
  <sheetData>
    <row r="1" spans="1:35" s="12" customFormat="1" ht="10.5">
      <c r="A1" s="1"/>
      <c r="B1" s="1"/>
      <c r="C1" s="7"/>
      <c r="D1" s="26"/>
      <c r="E1" s="1"/>
      <c r="F1" s="2"/>
      <c r="G1" s="3"/>
      <c r="H1" s="4"/>
      <c r="I1" s="5"/>
      <c r="J1" s="2"/>
      <c r="K1" s="2"/>
      <c r="L1" s="2"/>
      <c r="M1" s="2"/>
      <c r="N1" s="2"/>
      <c r="O1" s="3"/>
      <c r="P1" s="2"/>
      <c r="Q1" s="6"/>
      <c r="R1" s="9"/>
      <c r="S1" s="2"/>
      <c r="T1" s="10"/>
      <c r="U1" s="2"/>
      <c r="V1" s="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s="12" customFormat="1" ht="18.75">
      <c r="A2" s="1"/>
      <c r="B2" s="1"/>
      <c r="C2" s="7"/>
      <c r="D2" s="26"/>
      <c r="E2" s="1"/>
      <c r="F2" s="2"/>
      <c r="G2" s="3"/>
      <c r="H2" s="4"/>
      <c r="I2" s="13" t="s">
        <v>0</v>
      </c>
      <c r="J2" s="14"/>
      <c r="K2" s="14"/>
      <c r="L2" s="2"/>
      <c r="M2" s="2"/>
      <c r="N2" s="2"/>
      <c r="O2" s="3"/>
      <c r="P2" s="2"/>
      <c r="Q2" s="6"/>
      <c r="R2" s="5"/>
      <c r="S2" s="2"/>
      <c r="T2" s="2"/>
      <c r="U2" s="2"/>
      <c r="V2" s="2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s="12" customFormat="1" ht="3.75" customHeight="1" hidden="1">
      <c r="A3" s="1"/>
      <c r="B3" s="1"/>
      <c r="C3" s="7"/>
      <c r="D3" s="26"/>
      <c r="E3" s="1"/>
      <c r="F3" s="2"/>
      <c r="G3" s="3"/>
      <c r="H3" s="4"/>
      <c r="I3" s="5"/>
      <c r="J3" s="15"/>
      <c r="K3" s="2"/>
      <c r="L3" s="2"/>
      <c r="M3" s="2"/>
      <c r="N3" s="2"/>
      <c r="O3" s="3"/>
      <c r="P3" s="2"/>
      <c r="Q3" s="6"/>
      <c r="R3" s="5"/>
      <c r="S3" s="2"/>
      <c r="T3" s="2"/>
      <c r="U3" s="2"/>
      <c r="V3" s="2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s="12" customFormat="1" ht="18.75">
      <c r="A4" s="1"/>
      <c r="B4" s="1"/>
      <c r="C4" s="7"/>
      <c r="D4" s="26"/>
      <c r="E4" s="1"/>
      <c r="F4" s="2"/>
      <c r="G4" s="3"/>
      <c r="H4" s="4"/>
      <c r="I4" s="16" t="s">
        <v>83</v>
      </c>
      <c r="J4" s="15"/>
      <c r="K4" s="17"/>
      <c r="L4" s="17"/>
      <c r="M4" s="18"/>
      <c r="N4" s="2"/>
      <c r="O4" s="3"/>
      <c r="P4" s="2"/>
      <c r="Q4" s="6"/>
      <c r="R4" s="5"/>
      <c r="S4" s="2"/>
      <c r="T4" s="2"/>
      <c r="U4" s="2"/>
      <c r="V4" s="2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s="12" customFormat="1" ht="2.25" customHeight="1">
      <c r="A5" s="1"/>
      <c r="B5" s="1"/>
      <c r="C5" s="7"/>
      <c r="D5" s="26"/>
      <c r="E5" s="1"/>
      <c r="F5" s="2"/>
      <c r="G5" s="3"/>
      <c r="H5" s="4"/>
      <c r="I5" s="5"/>
      <c r="J5" s="2"/>
      <c r="K5" s="2"/>
      <c r="L5" s="2"/>
      <c r="M5" s="2"/>
      <c r="N5" s="2"/>
      <c r="O5" s="3"/>
      <c r="P5" s="2"/>
      <c r="Q5" s="6"/>
      <c r="R5" s="5"/>
      <c r="S5" s="2"/>
      <c r="T5" s="2"/>
      <c r="U5" s="2"/>
      <c r="V5" s="2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s="12" customFormat="1" ht="1.5" customHeight="1">
      <c r="A6" s="1"/>
      <c r="B6" s="1"/>
      <c r="C6" s="7"/>
      <c r="D6" s="26"/>
      <c r="E6" s="1"/>
      <c r="F6" s="2"/>
      <c r="G6" s="3"/>
      <c r="H6" s="4"/>
      <c r="I6" s="5"/>
      <c r="J6" s="2"/>
      <c r="K6" s="2"/>
      <c r="L6" s="2"/>
      <c r="M6" s="2"/>
      <c r="N6" s="2"/>
      <c r="O6" s="3"/>
      <c r="P6" s="2"/>
      <c r="Q6" s="6"/>
      <c r="R6" s="9"/>
      <c r="S6" s="10"/>
      <c r="T6" s="10"/>
      <c r="U6" s="2"/>
      <c r="V6" s="2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2" customFormat="1" ht="18.75">
      <c r="A7" s="1"/>
      <c r="B7" s="1"/>
      <c r="C7" s="7" t="s">
        <v>140</v>
      </c>
      <c r="D7" s="26"/>
      <c r="E7" s="26"/>
      <c r="F7" s="308"/>
      <c r="G7" s="3"/>
      <c r="H7" s="4"/>
      <c r="I7" s="5"/>
      <c r="J7" s="2"/>
      <c r="K7" s="2"/>
      <c r="L7" s="2"/>
      <c r="M7" s="2"/>
      <c r="N7" s="2"/>
      <c r="O7" s="3"/>
      <c r="P7" s="21"/>
      <c r="Q7" s="22" t="s">
        <v>3</v>
      </c>
      <c r="R7" s="5"/>
      <c r="S7" s="2"/>
      <c r="T7" s="2"/>
      <c r="U7" s="2"/>
      <c r="V7" s="2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s="12" customFormat="1" ht="15.75">
      <c r="A8" s="1"/>
      <c r="B8" s="1"/>
      <c r="C8"/>
      <c r="D8"/>
      <c r="E8" s="1"/>
      <c r="F8" s="2"/>
      <c r="G8" s="3"/>
      <c r="H8" s="4"/>
      <c r="I8" s="5"/>
      <c r="J8" s="2"/>
      <c r="K8" s="2"/>
      <c r="L8" s="2"/>
      <c r="M8" s="2"/>
      <c r="N8" s="18"/>
      <c r="O8" s="18"/>
      <c r="P8" s="18"/>
      <c r="Q8" s="18"/>
      <c r="R8" s="23" t="s">
        <v>4</v>
      </c>
      <c r="S8" s="24">
        <v>34.25</v>
      </c>
      <c r="T8" s="23"/>
      <c r="U8" s="2"/>
      <c r="V8" s="2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s="12" customFormat="1" ht="18.75">
      <c r="A9" s="1"/>
      <c r="B9" s="1"/>
      <c r="C9" s="25" t="s">
        <v>5</v>
      </c>
      <c r="D9" s="26"/>
      <c r="E9" s="1"/>
      <c r="F9" s="2"/>
      <c r="G9" s="310">
        <v>10</v>
      </c>
      <c r="H9" s="4"/>
      <c r="I9" s="5"/>
      <c r="J9" s="2"/>
      <c r="K9" s="2"/>
      <c r="L9" s="2"/>
      <c r="M9" s="2"/>
      <c r="N9" s="18"/>
      <c r="O9" s="18"/>
      <c r="P9" s="18"/>
      <c r="Q9" s="18"/>
      <c r="R9" s="23" t="s">
        <v>6</v>
      </c>
      <c r="S9" s="28">
        <v>84323.84</v>
      </c>
      <c r="T9" s="28"/>
      <c r="U9" s="29" t="s">
        <v>7</v>
      </c>
      <c r="V9" s="2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s="12" customFormat="1" ht="16.5" customHeight="1">
      <c r="A10" s="1"/>
      <c r="B10" s="1"/>
      <c r="C10" s="25" t="s">
        <v>8</v>
      </c>
      <c r="D10" s="26"/>
      <c r="E10" s="1"/>
      <c r="F10" s="2"/>
      <c r="G10" s="310">
        <v>77</v>
      </c>
      <c r="H10" s="4"/>
      <c r="I10" s="5"/>
      <c r="J10" s="2"/>
      <c r="K10" s="2"/>
      <c r="L10" s="2"/>
      <c r="M10" s="2"/>
      <c r="N10" s="31" t="s">
        <v>87</v>
      </c>
      <c r="O10" s="32"/>
      <c r="P10" s="32"/>
      <c r="Q10" s="32"/>
      <c r="R10" s="33" t="s">
        <v>88</v>
      </c>
      <c r="S10" s="23"/>
      <c r="T10" s="18"/>
      <c r="U10" s="2"/>
      <c r="V10" s="2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s="12" customFormat="1" ht="3" customHeight="1">
      <c r="A11" s="1"/>
      <c r="B11" s="1"/>
      <c r="C11" s="19"/>
      <c r="D11" s="19"/>
      <c r="E11" s="19"/>
      <c r="F11" s="2"/>
      <c r="G11" s="3"/>
      <c r="H11" s="4"/>
      <c r="I11" s="5"/>
      <c r="J11" s="2"/>
      <c r="K11" s="2"/>
      <c r="L11" s="2"/>
      <c r="M11" s="2"/>
      <c r="N11" s="31"/>
      <c r="O11" s="32"/>
      <c r="P11" s="32"/>
      <c r="Q11" s="32"/>
      <c r="R11" s="14"/>
      <c r="S11" s="23"/>
      <c r="T11" s="18"/>
      <c r="U11" s="18"/>
      <c r="V11" s="2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s="12" customFormat="1" ht="8.25" customHeight="1" hidden="1">
      <c r="A12" s="1"/>
      <c r="B12" s="1"/>
      <c r="C12" s="19"/>
      <c r="D12" s="19"/>
      <c r="E12" s="1"/>
      <c r="F12" s="2"/>
      <c r="G12" s="3"/>
      <c r="H12" s="4"/>
      <c r="I12" s="5"/>
      <c r="J12" s="2"/>
      <c r="K12" s="2"/>
      <c r="L12" s="2"/>
      <c r="M12" s="2"/>
      <c r="N12" s="5"/>
      <c r="O12" s="2"/>
      <c r="P12" s="2"/>
      <c r="Q12" s="2"/>
      <c r="R12" s="2"/>
      <c r="S12" s="2"/>
      <c r="T12" s="23"/>
      <c r="U12" s="2"/>
      <c r="V12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s="12" customFormat="1" ht="17.25" customHeight="1">
      <c r="A13" s="1"/>
      <c r="B13" s="1"/>
      <c r="C13" s="25" t="s">
        <v>13</v>
      </c>
      <c r="D13"/>
      <c r="E13" s="1"/>
      <c r="F13" s="2"/>
      <c r="G13" s="3"/>
      <c r="H13" s="4"/>
      <c r="I13" s="5"/>
      <c r="J13" s="2"/>
      <c r="K13" s="2"/>
      <c r="L13" s="2"/>
      <c r="M13" s="2"/>
      <c r="N13" s="35"/>
      <c r="O13" s="439" t="s">
        <v>141</v>
      </c>
      <c r="P13" s="32" t="s">
        <v>142</v>
      </c>
      <c r="Q13" s="14"/>
      <c r="R13" s="32" t="s">
        <v>143</v>
      </c>
      <c r="S13" s="18"/>
      <c r="T13" s="23"/>
      <c r="U13" s="2"/>
      <c r="V13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s="12" customFormat="1" ht="2.25" customHeight="1">
      <c r="A14" s="1"/>
      <c r="B14" s="1"/>
      <c r="C14" s="25"/>
      <c r="D14"/>
      <c r="E14" s="1"/>
      <c r="F14" s="2"/>
      <c r="G14" s="3"/>
      <c r="H14" s="4"/>
      <c r="I14" s="5"/>
      <c r="J14" s="34"/>
      <c r="K14" s="2"/>
      <c r="L14" s="2"/>
      <c r="M14" s="2"/>
      <c r="N14" s="2"/>
      <c r="O14" s="36" t="s">
        <v>37</v>
      </c>
      <c r="P14" s="37"/>
      <c r="Q14" s="38"/>
      <c r="R14" s="39"/>
      <c r="S14" s="36"/>
      <c r="T14" s="10"/>
      <c r="U14" s="2"/>
      <c r="V14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s="12" customFormat="1" ht="11.25" hidden="1">
      <c r="A15" s="1"/>
      <c r="B15" s="1"/>
      <c r="C15"/>
      <c r="D15"/>
      <c r="E15" s="1"/>
      <c r="F15" s="2"/>
      <c r="G15" s="3"/>
      <c r="H15" s="4"/>
      <c r="I15" s="5"/>
      <c r="J15" s="34"/>
      <c r="K15" s="2"/>
      <c r="L15" s="2"/>
      <c r="M15" s="2"/>
      <c r="N15" s="2"/>
      <c r="O15" s="2"/>
      <c r="P15" s="40"/>
      <c r="Q15" s="41"/>
      <c r="R15" s="42"/>
      <c r="S15" s="2"/>
      <c r="T15" s="2"/>
      <c r="U15" s="2"/>
      <c r="V15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s="12" customFormat="1" ht="11.25" hidden="1">
      <c r="A16" s="43"/>
      <c r="B16" s="43"/>
      <c r="C16" s="43"/>
      <c r="D16" s="43"/>
      <c r="E16" s="43"/>
      <c r="F16" s="44"/>
      <c r="G16" s="45"/>
      <c r="H16" s="46"/>
      <c r="I16" s="47"/>
      <c r="J16" s="44"/>
      <c r="K16" s="44"/>
      <c r="L16" s="44"/>
      <c r="M16" s="44"/>
      <c r="N16" s="44"/>
      <c r="O16" s="45"/>
      <c r="P16" s="44"/>
      <c r="Q16" s="48"/>
      <c r="R16" s="47"/>
      <c r="S16" s="44"/>
      <c r="T16" s="44"/>
      <c r="U16" s="2"/>
      <c r="V16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s="12" customFormat="1" ht="11.25">
      <c r="A17" s="49"/>
      <c r="B17" s="11"/>
      <c r="C17" s="50"/>
      <c r="D17" s="51"/>
      <c r="E17" s="52"/>
      <c r="F17" s="53"/>
      <c r="G17" s="54"/>
      <c r="H17" s="55"/>
      <c r="I17" s="56"/>
      <c r="J17" s="57"/>
      <c r="K17" s="58"/>
      <c r="L17" s="58" t="s">
        <v>15</v>
      </c>
      <c r="M17" s="59"/>
      <c r="N17" s="60"/>
      <c r="O17" s="61"/>
      <c r="P17" s="58"/>
      <c r="Q17" s="62" t="s">
        <v>16</v>
      </c>
      <c r="R17" s="63"/>
      <c r="S17" s="64"/>
      <c r="T17" s="65"/>
      <c r="U17" s="53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21" ht="47.25" customHeight="1">
      <c r="A18" s="66" t="s">
        <v>17</v>
      </c>
      <c r="B18" s="67"/>
      <c r="C18" s="68" t="s">
        <v>18</v>
      </c>
      <c r="D18" s="68"/>
      <c r="E18" s="68"/>
      <c r="F18" s="69" t="s">
        <v>19</v>
      </c>
      <c r="G18" s="69" t="s">
        <v>20</v>
      </c>
      <c r="H18" s="70" t="s">
        <v>21</v>
      </c>
      <c r="I18" s="71" t="s">
        <v>22</v>
      </c>
      <c r="J18" s="72" t="s">
        <v>23</v>
      </c>
      <c r="K18" s="73" t="s">
        <v>24</v>
      </c>
      <c r="L18" s="73" t="s">
        <v>25</v>
      </c>
      <c r="M18" s="73" t="s">
        <v>26</v>
      </c>
      <c r="N18" s="73" t="s">
        <v>27</v>
      </c>
      <c r="O18" s="73" t="s">
        <v>28</v>
      </c>
      <c r="P18" s="73" t="s">
        <v>122</v>
      </c>
      <c r="Q18" s="74" t="s">
        <v>30</v>
      </c>
      <c r="R18" s="74" t="s">
        <v>31</v>
      </c>
      <c r="S18" s="313" t="s">
        <v>144</v>
      </c>
      <c r="T18" s="73" t="s">
        <v>93</v>
      </c>
      <c r="U18" s="69" t="s">
        <v>34</v>
      </c>
    </row>
    <row r="19" spans="1:21" ht="13.5">
      <c r="A19" s="314">
        <v>1</v>
      </c>
      <c r="C19" s="315" t="s">
        <v>35</v>
      </c>
      <c r="D19" s="315"/>
      <c r="E19" s="392"/>
      <c r="F19" s="283">
        <v>1</v>
      </c>
      <c r="G19" s="284">
        <v>2297</v>
      </c>
      <c r="H19" s="440">
        <v>13</v>
      </c>
      <c r="I19" s="441">
        <v>2297</v>
      </c>
      <c r="J19" s="396">
        <v>689.1</v>
      </c>
      <c r="K19" s="396"/>
      <c r="L19" s="396"/>
      <c r="M19" s="284"/>
      <c r="N19" s="396">
        <v>459.4</v>
      </c>
      <c r="O19" s="396"/>
      <c r="P19" s="396"/>
      <c r="Q19" s="442"/>
      <c r="R19" s="283"/>
      <c r="S19" s="396"/>
      <c r="T19" s="396"/>
      <c r="U19" s="323">
        <f>I19+J19+K19+L19+M19+N19+O19+P19+Q19+R19+S19+T19</f>
        <v>3445.5</v>
      </c>
    </row>
    <row r="20" spans="1:21" ht="13.5">
      <c r="A20" s="89">
        <v>2</v>
      </c>
      <c r="C20" s="324" t="s">
        <v>94</v>
      </c>
      <c r="D20" s="324"/>
      <c r="E20" s="324"/>
      <c r="F20" s="109"/>
      <c r="G20" s="110"/>
      <c r="H20" s="443"/>
      <c r="I20" s="94"/>
      <c r="J20" s="92"/>
      <c r="K20" s="92"/>
      <c r="L20" s="92"/>
      <c r="M20" s="110"/>
      <c r="N20" s="92"/>
      <c r="O20" s="92"/>
      <c r="P20" s="92"/>
      <c r="Q20" s="247"/>
      <c r="R20" s="109"/>
      <c r="S20" s="92"/>
      <c r="T20" s="92"/>
      <c r="U20" s="323">
        <f aca="true" t="shared" si="0" ref="U20:U41">I20+J20+K20+L20+M20+N20+O20+P20+Q20+R20+S20+T20</f>
        <v>0</v>
      </c>
    </row>
    <row r="21" spans="1:21" ht="12" customHeight="1">
      <c r="A21" s="96" t="s">
        <v>37</v>
      </c>
      <c r="B21" s="84"/>
      <c r="C21" s="326" t="s">
        <v>125</v>
      </c>
      <c r="D21" s="326"/>
      <c r="E21" s="410"/>
      <c r="F21" s="133">
        <v>1</v>
      </c>
      <c r="G21" s="134">
        <v>2182.15</v>
      </c>
      <c r="H21" s="444" t="s">
        <v>145</v>
      </c>
      <c r="I21" s="146">
        <v>2182.15</v>
      </c>
      <c r="J21" s="148">
        <v>654.65</v>
      </c>
      <c r="K21" s="148"/>
      <c r="L21" s="148"/>
      <c r="M21" s="134"/>
      <c r="N21" s="148">
        <v>436.42</v>
      </c>
      <c r="O21" s="148"/>
      <c r="P21" s="148"/>
      <c r="Q21" s="256"/>
      <c r="R21" s="133"/>
      <c r="S21" s="148"/>
      <c r="T21" s="148"/>
      <c r="U21" s="323">
        <f t="shared" si="0"/>
        <v>3273.2200000000003</v>
      </c>
    </row>
    <row r="22" spans="1:21" s="11" customFormat="1" ht="13.5">
      <c r="A22" s="120">
        <v>3</v>
      </c>
      <c r="B22" s="84"/>
      <c r="C22" s="335" t="s">
        <v>40</v>
      </c>
      <c r="D22" s="335"/>
      <c r="E22" s="403"/>
      <c r="F22" s="123">
        <v>0.5</v>
      </c>
      <c r="G22" s="124">
        <v>1751</v>
      </c>
      <c r="H22" s="445">
        <v>9</v>
      </c>
      <c r="I22" s="337">
        <v>875.5</v>
      </c>
      <c r="J22" s="200">
        <v>175.1</v>
      </c>
      <c r="K22" s="200"/>
      <c r="L22" s="200"/>
      <c r="M22" s="124"/>
      <c r="N22" s="200">
        <v>175.1</v>
      </c>
      <c r="O22" s="200"/>
      <c r="P22" s="200"/>
      <c r="Q22" s="199"/>
      <c r="R22" s="123"/>
      <c r="S22" s="200"/>
      <c r="T22" s="200"/>
      <c r="U22" s="323">
        <f t="shared" si="0"/>
        <v>1225.6999999999998</v>
      </c>
    </row>
    <row r="23" spans="1:21" s="11" customFormat="1" ht="13.5">
      <c r="A23" s="120"/>
      <c r="C23" s="335"/>
      <c r="D23" s="335"/>
      <c r="E23" s="403"/>
      <c r="F23" s="123">
        <v>0.5</v>
      </c>
      <c r="G23" s="124">
        <v>1751</v>
      </c>
      <c r="H23" s="445" t="s">
        <v>146</v>
      </c>
      <c r="I23" s="337">
        <v>875.5</v>
      </c>
      <c r="J23" s="200">
        <v>262.65</v>
      </c>
      <c r="K23" s="200"/>
      <c r="L23" s="200"/>
      <c r="M23" s="124"/>
      <c r="N23" s="200">
        <v>175.1</v>
      </c>
      <c r="O23" s="200"/>
      <c r="P23" s="200"/>
      <c r="Q23" s="199"/>
      <c r="R23" s="123"/>
      <c r="S23" s="200"/>
      <c r="T23" s="200"/>
      <c r="U23" s="323">
        <f t="shared" si="0"/>
        <v>1313.25</v>
      </c>
    </row>
    <row r="24" spans="1:21" s="11" customFormat="1" ht="13.5">
      <c r="A24" s="120">
        <v>4</v>
      </c>
      <c r="C24" s="335" t="s">
        <v>147</v>
      </c>
      <c r="D24" s="335"/>
      <c r="E24" s="403"/>
      <c r="F24" s="123">
        <v>1</v>
      </c>
      <c r="G24" s="124">
        <v>1467</v>
      </c>
      <c r="H24" s="445">
        <v>6</v>
      </c>
      <c r="I24" s="337">
        <v>1467</v>
      </c>
      <c r="J24" s="200"/>
      <c r="K24" s="200"/>
      <c r="L24" s="200"/>
      <c r="M24" s="124"/>
      <c r="N24" s="200"/>
      <c r="O24" s="200"/>
      <c r="P24" s="200"/>
      <c r="Q24" s="199"/>
      <c r="R24" s="123"/>
      <c r="S24" s="200"/>
      <c r="T24" s="200"/>
      <c r="U24" s="323">
        <f t="shared" si="0"/>
        <v>1467</v>
      </c>
    </row>
    <row r="25" spans="1:21" ht="13.5">
      <c r="A25" s="344">
        <v>5</v>
      </c>
      <c r="B25" s="159"/>
      <c r="C25" s="335" t="s">
        <v>96</v>
      </c>
      <c r="D25" s="335"/>
      <c r="E25" s="403"/>
      <c r="F25" s="123">
        <v>0.5</v>
      </c>
      <c r="G25" s="124">
        <v>1660</v>
      </c>
      <c r="H25" s="445">
        <v>8</v>
      </c>
      <c r="I25" s="407">
        <v>830</v>
      </c>
      <c r="J25" s="200">
        <v>249</v>
      </c>
      <c r="K25" s="200"/>
      <c r="L25" s="200"/>
      <c r="M25" s="200"/>
      <c r="N25" s="200"/>
      <c r="O25" s="200"/>
      <c r="P25" s="200">
        <v>41.5</v>
      </c>
      <c r="Q25" s="200"/>
      <c r="R25" s="200"/>
      <c r="S25" s="200"/>
      <c r="T25" s="200"/>
      <c r="U25" s="323">
        <f>I25+J25+K25+L25+M25+N25+O25+P25+Q25+R25+S25+T25</f>
        <v>1120.5</v>
      </c>
    </row>
    <row r="26" spans="1:21" ht="13.5">
      <c r="A26" s="120">
        <v>6</v>
      </c>
      <c r="C26" s="335" t="s">
        <v>135</v>
      </c>
      <c r="D26" s="335"/>
      <c r="E26" s="403"/>
      <c r="F26" s="123"/>
      <c r="G26" s="200">
        <v>1413</v>
      </c>
      <c r="H26" s="446" t="s">
        <v>148</v>
      </c>
      <c r="I26" s="337"/>
      <c r="J26" s="200"/>
      <c r="K26" s="200"/>
      <c r="L26" s="200"/>
      <c r="M26" s="200"/>
      <c r="N26" s="200"/>
      <c r="O26" s="200"/>
      <c r="P26" s="200"/>
      <c r="Q26" s="124"/>
      <c r="R26" s="124"/>
      <c r="S26" s="200"/>
      <c r="T26" s="200">
        <v>141.3</v>
      </c>
      <c r="U26" s="323">
        <f t="shared" si="0"/>
        <v>141.3</v>
      </c>
    </row>
    <row r="27" spans="1:21" ht="13.5">
      <c r="A27" s="89">
        <v>7</v>
      </c>
      <c r="C27" s="348" t="s">
        <v>98</v>
      </c>
      <c r="D27" s="324"/>
      <c r="E27" s="324"/>
      <c r="F27" s="109">
        <v>1</v>
      </c>
      <c r="G27" s="110">
        <v>1413</v>
      </c>
      <c r="H27" s="443">
        <v>5</v>
      </c>
      <c r="I27" s="94">
        <v>1413</v>
      </c>
      <c r="J27" s="92"/>
      <c r="K27" s="92"/>
      <c r="L27" s="92"/>
      <c r="M27" s="110"/>
      <c r="N27" s="92"/>
      <c r="O27" s="92"/>
      <c r="P27" s="92"/>
      <c r="Q27" s="247"/>
      <c r="R27" s="109"/>
      <c r="S27" s="92"/>
      <c r="T27" s="92"/>
      <c r="U27" s="323">
        <f t="shared" si="0"/>
        <v>1413</v>
      </c>
    </row>
    <row r="28" spans="1:21" ht="13.5">
      <c r="A28" s="96"/>
      <c r="C28" s="326" t="s">
        <v>136</v>
      </c>
      <c r="D28" s="326"/>
      <c r="E28" s="410"/>
      <c r="F28" s="133"/>
      <c r="G28" s="134"/>
      <c r="H28" s="444"/>
      <c r="I28" s="447"/>
      <c r="J28" s="148"/>
      <c r="K28" s="148"/>
      <c r="L28" s="148"/>
      <c r="M28" s="134"/>
      <c r="N28" s="148"/>
      <c r="O28" s="148"/>
      <c r="P28" s="148"/>
      <c r="Q28" s="256"/>
      <c r="R28" s="133"/>
      <c r="S28" s="148"/>
      <c r="T28" s="148"/>
      <c r="U28" s="323">
        <f t="shared" si="0"/>
        <v>0</v>
      </c>
    </row>
    <row r="29" spans="1:21" ht="13.5">
      <c r="A29" s="89">
        <v>8</v>
      </c>
      <c r="C29" s="324" t="s">
        <v>100</v>
      </c>
      <c r="D29" s="324"/>
      <c r="E29" s="324"/>
      <c r="F29" s="109">
        <v>1.5</v>
      </c>
      <c r="G29" s="110">
        <v>1383</v>
      </c>
      <c r="H29" s="443">
        <v>2</v>
      </c>
      <c r="I29" s="94">
        <v>2074.5</v>
      </c>
      <c r="J29" s="92"/>
      <c r="K29" s="92"/>
      <c r="L29" s="92"/>
      <c r="M29" s="110"/>
      <c r="N29" s="92"/>
      <c r="O29" s="92">
        <v>207.45</v>
      </c>
      <c r="P29" s="92"/>
      <c r="Q29" s="247"/>
      <c r="R29" s="109"/>
      <c r="S29" s="92"/>
      <c r="T29" s="92"/>
      <c r="U29" s="323">
        <f t="shared" si="0"/>
        <v>2281.95</v>
      </c>
    </row>
    <row r="30" spans="1:21" ht="12" customHeight="1">
      <c r="A30" s="96"/>
      <c r="C30" s="326" t="s">
        <v>101</v>
      </c>
      <c r="D30" s="326"/>
      <c r="E30" s="410"/>
      <c r="F30" s="133" t="s">
        <v>37</v>
      </c>
      <c r="G30" s="134"/>
      <c r="H30" s="444" t="s">
        <v>37</v>
      </c>
      <c r="I30" s="447"/>
      <c r="J30" s="148"/>
      <c r="K30" s="148"/>
      <c r="L30" s="148"/>
      <c r="M30" s="134"/>
      <c r="N30" s="148"/>
      <c r="O30" s="148"/>
      <c r="P30" s="148"/>
      <c r="Q30" s="256"/>
      <c r="R30" s="133"/>
      <c r="S30" s="148"/>
      <c r="T30" s="148"/>
      <c r="U30" s="323">
        <f t="shared" si="0"/>
        <v>0</v>
      </c>
    </row>
    <row r="31" spans="1:21" ht="13.5">
      <c r="A31" s="120">
        <v>9</v>
      </c>
      <c r="C31" s="335" t="s">
        <v>52</v>
      </c>
      <c r="D31" s="335"/>
      <c r="E31" s="403"/>
      <c r="F31" s="123">
        <v>2</v>
      </c>
      <c r="G31" s="124">
        <v>1378</v>
      </c>
      <c r="H31" s="445">
        <v>1</v>
      </c>
      <c r="I31" s="337">
        <v>2756</v>
      </c>
      <c r="J31" s="200"/>
      <c r="K31" s="200"/>
      <c r="L31" s="200"/>
      <c r="M31" s="124"/>
      <c r="N31" s="200"/>
      <c r="O31" s="200"/>
      <c r="P31" s="200"/>
      <c r="Q31" s="200">
        <v>828</v>
      </c>
      <c r="R31" s="123"/>
      <c r="S31" s="200"/>
      <c r="T31" s="200"/>
      <c r="U31" s="323">
        <f t="shared" si="0"/>
        <v>3584</v>
      </c>
    </row>
    <row r="32" spans="1:21" ht="13.5">
      <c r="A32" s="120">
        <v>10</v>
      </c>
      <c r="C32" s="335" t="s">
        <v>53</v>
      </c>
      <c r="D32" s="335"/>
      <c r="E32" s="403"/>
      <c r="F32" s="123">
        <v>1</v>
      </c>
      <c r="G32" s="124">
        <v>1378</v>
      </c>
      <c r="H32" s="445">
        <v>1</v>
      </c>
      <c r="I32" s="337">
        <v>1378</v>
      </c>
      <c r="J32" s="200"/>
      <c r="K32" s="200"/>
      <c r="L32" s="200"/>
      <c r="M32" s="124"/>
      <c r="N32" s="200"/>
      <c r="O32" s="200"/>
      <c r="P32" s="200"/>
      <c r="Q32" s="199"/>
      <c r="R32" s="123"/>
      <c r="S32" s="200"/>
      <c r="T32" s="200"/>
      <c r="U32" s="323">
        <f t="shared" si="0"/>
        <v>1378</v>
      </c>
    </row>
    <row r="33" spans="1:21" ht="13.5">
      <c r="A33" s="120">
        <v>11</v>
      </c>
      <c r="C33" s="335" t="s">
        <v>55</v>
      </c>
      <c r="D33" s="335"/>
      <c r="E33" s="403"/>
      <c r="F33" s="133">
        <v>1</v>
      </c>
      <c r="G33" s="134">
        <v>1393</v>
      </c>
      <c r="H33" s="444" t="s">
        <v>149</v>
      </c>
      <c r="I33" s="413">
        <v>1393</v>
      </c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323">
        <f t="shared" si="0"/>
        <v>1393</v>
      </c>
    </row>
    <row r="34" spans="1:21" ht="13.5">
      <c r="A34" s="120">
        <v>12</v>
      </c>
      <c r="C34" s="335" t="s">
        <v>57</v>
      </c>
      <c r="D34" s="335"/>
      <c r="E34" s="403"/>
      <c r="F34" s="123">
        <v>1</v>
      </c>
      <c r="G34" s="124">
        <v>1378</v>
      </c>
      <c r="H34" s="445">
        <v>1</v>
      </c>
      <c r="I34" s="337">
        <v>1378</v>
      </c>
      <c r="J34" s="200"/>
      <c r="K34" s="200"/>
      <c r="L34" s="200"/>
      <c r="M34" s="124"/>
      <c r="N34" s="200"/>
      <c r="O34" s="200"/>
      <c r="P34" s="200"/>
      <c r="Q34" s="199"/>
      <c r="R34" s="123"/>
      <c r="S34" s="200"/>
      <c r="T34" s="200"/>
      <c r="U34" s="323">
        <f t="shared" si="0"/>
        <v>1378</v>
      </c>
    </row>
    <row r="35" spans="1:21" ht="13.5">
      <c r="A35" s="120">
        <v>13</v>
      </c>
      <c r="C35" s="335" t="s">
        <v>54</v>
      </c>
      <c r="D35" s="335"/>
      <c r="E35" s="403"/>
      <c r="F35" s="137">
        <v>2</v>
      </c>
      <c r="G35" s="124">
        <v>1378</v>
      </c>
      <c r="H35" s="445">
        <v>1</v>
      </c>
      <c r="I35" s="337">
        <v>2756</v>
      </c>
      <c r="J35" s="200"/>
      <c r="K35" s="200"/>
      <c r="L35" s="200"/>
      <c r="M35" s="124"/>
      <c r="N35" s="200"/>
      <c r="O35" s="200"/>
      <c r="P35" s="200"/>
      <c r="Q35" s="200">
        <v>828</v>
      </c>
      <c r="R35" s="123"/>
      <c r="S35" s="200"/>
      <c r="T35" s="200"/>
      <c r="U35" s="323">
        <f t="shared" si="0"/>
        <v>3584</v>
      </c>
    </row>
    <row r="36" spans="1:21" ht="13.5">
      <c r="A36" s="83">
        <v>14</v>
      </c>
      <c r="C36" s="448" t="s">
        <v>63</v>
      </c>
      <c r="D36" s="335"/>
      <c r="E36" s="335"/>
      <c r="F36" s="171">
        <v>1</v>
      </c>
      <c r="G36" s="138">
        <v>1403</v>
      </c>
      <c r="H36" s="449" t="s">
        <v>150</v>
      </c>
      <c r="I36" s="450">
        <v>1403</v>
      </c>
      <c r="J36" s="423"/>
      <c r="K36" s="423"/>
      <c r="L36" s="423"/>
      <c r="M36" s="138"/>
      <c r="N36" s="423"/>
      <c r="O36" s="423"/>
      <c r="P36" s="423"/>
      <c r="Q36" s="423"/>
      <c r="R36" s="137"/>
      <c r="S36" s="423"/>
      <c r="T36" s="423"/>
      <c r="U36" s="323">
        <f t="shared" si="0"/>
        <v>1403</v>
      </c>
    </row>
    <row r="37" spans="1:21" ht="13.5">
      <c r="A37" s="83">
        <v>15</v>
      </c>
      <c r="C37" s="451" t="s">
        <v>59</v>
      </c>
      <c r="D37" s="354"/>
      <c r="E37" s="452"/>
      <c r="F37" s="251">
        <v>0.25</v>
      </c>
      <c r="G37" s="138">
        <v>1751</v>
      </c>
      <c r="H37" s="449" t="s">
        <v>146</v>
      </c>
      <c r="I37" s="450">
        <v>437.75</v>
      </c>
      <c r="J37" s="423">
        <v>43.78</v>
      </c>
      <c r="K37" s="423"/>
      <c r="L37" s="423"/>
      <c r="M37" s="138"/>
      <c r="N37" s="423">
        <v>87.54</v>
      </c>
      <c r="O37" s="423"/>
      <c r="P37" s="423"/>
      <c r="Q37" s="423"/>
      <c r="R37" s="137"/>
      <c r="S37" s="423"/>
      <c r="T37" s="423"/>
      <c r="U37" s="323">
        <f>SUM(I37:T37)</f>
        <v>569.0699999999999</v>
      </c>
    </row>
    <row r="38" spans="1:21" ht="13.5">
      <c r="A38" s="83"/>
      <c r="C38" s="453"/>
      <c r="D38" s="398"/>
      <c r="E38" s="454"/>
      <c r="F38" s="254">
        <v>0.25</v>
      </c>
      <c r="G38" s="138">
        <v>1660</v>
      </c>
      <c r="H38" s="449" t="s">
        <v>151</v>
      </c>
      <c r="I38" s="450">
        <v>415</v>
      </c>
      <c r="J38" s="423"/>
      <c r="K38" s="423"/>
      <c r="L38" s="423"/>
      <c r="M38" s="138"/>
      <c r="N38" s="423">
        <v>83</v>
      </c>
      <c r="O38" s="423"/>
      <c r="P38" s="423"/>
      <c r="Q38" s="423"/>
      <c r="R38" s="137"/>
      <c r="S38" s="423"/>
      <c r="T38" s="423"/>
      <c r="U38" s="323">
        <f>SUM(I38:T38)</f>
        <v>498</v>
      </c>
    </row>
    <row r="39" spans="1:21" ht="13.5">
      <c r="A39" s="83"/>
      <c r="C39" s="453"/>
      <c r="D39" s="398"/>
      <c r="E39" s="454"/>
      <c r="F39" s="254">
        <v>0.25</v>
      </c>
      <c r="G39" s="138">
        <v>1660</v>
      </c>
      <c r="H39" s="449" t="s">
        <v>151</v>
      </c>
      <c r="I39" s="450">
        <v>415</v>
      </c>
      <c r="J39" s="423"/>
      <c r="K39" s="423"/>
      <c r="L39" s="423"/>
      <c r="M39" s="138"/>
      <c r="N39" s="423">
        <v>83</v>
      </c>
      <c r="O39" s="423"/>
      <c r="P39" s="423"/>
      <c r="Q39" s="423"/>
      <c r="R39" s="137"/>
      <c r="S39" s="423"/>
      <c r="T39" s="423"/>
      <c r="U39" s="323">
        <f>SUM(I39:T39)</f>
        <v>498</v>
      </c>
    </row>
    <row r="40" spans="1:21" ht="13.5">
      <c r="A40" s="83"/>
      <c r="C40" s="455"/>
      <c r="D40" s="326"/>
      <c r="E40" s="456"/>
      <c r="F40" s="254">
        <v>0.25</v>
      </c>
      <c r="G40" s="138">
        <v>1751</v>
      </c>
      <c r="H40" s="449" t="s">
        <v>146</v>
      </c>
      <c r="I40" s="450">
        <v>437.75</v>
      </c>
      <c r="J40" s="423"/>
      <c r="K40" s="423"/>
      <c r="L40" s="423"/>
      <c r="M40" s="138"/>
      <c r="N40" s="423">
        <v>87.54</v>
      </c>
      <c r="O40" s="423"/>
      <c r="P40" s="423"/>
      <c r="Q40" s="423"/>
      <c r="R40" s="137"/>
      <c r="S40" s="423"/>
      <c r="T40" s="423"/>
      <c r="U40" s="323">
        <f>SUM(I40:T40)</f>
        <v>525.29</v>
      </c>
    </row>
    <row r="41" spans="1:21" ht="13.5">
      <c r="A41" s="83">
        <v>16</v>
      </c>
      <c r="C41" s="451" t="s">
        <v>152</v>
      </c>
      <c r="D41" s="354"/>
      <c r="E41" s="452"/>
      <c r="F41" s="254">
        <v>0.25</v>
      </c>
      <c r="G41" s="138">
        <v>1751</v>
      </c>
      <c r="H41" s="449">
        <v>9</v>
      </c>
      <c r="I41" s="450">
        <v>437.75</v>
      </c>
      <c r="J41" s="423">
        <v>131.33</v>
      </c>
      <c r="K41" s="423"/>
      <c r="L41" s="423"/>
      <c r="M41" s="138"/>
      <c r="N41" s="423">
        <v>87.54</v>
      </c>
      <c r="O41" s="423"/>
      <c r="P41" s="423"/>
      <c r="Q41" s="423"/>
      <c r="R41" s="137"/>
      <c r="S41" s="423"/>
      <c r="T41" s="423"/>
      <c r="U41" s="323">
        <f t="shared" si="0"/>
        <v>656.62</v>
      </c>
    </row>
    <row r="42" spans="1:21" ht="13.5">
      <c r="A42" s="83"/>
      <c r="C42" s="453"/>
      <c r="D42" s="398"/>
      <c r="E42" s="454"/>
      <c r="F42" s="254">
        <v>0.5</v>
      </c>
      <c r="G42" s="138">
        <v>1751</v>
      </c>
      <c r="H42" s="449" t="s">
        <v>146</v>
      </c>
      <c r="I42" s="450">
        <v>875.5</v>
      </c>
      <c r="J42" s="423">
        <v>262.65</v>
      </c>
      <c r="K42" s="423"/>
      <c r="L42" s="423"/>
      <c r="M42" s="138"/>
      <c r="N42" s="423">
        <v>175.1</v>
      </c>
      <c r="O42" s="423"/>
      <c r="P42" s="423"/>
      <c r="Q42" s="423"/>
      <c r="R42" s="137"/>
      <c r="S42" s="423"/>
      <c r="T42" s="423"/>
      <c r="U42" s="323">
        <f>SUM(I42:T42)</f>
        <v>1313.25</v>
      </c>
    </row>
    <row r="43" spans="1:21" ht="13.5">
      <c r="A43" s="83"/>
      <c r="C43" s="455"/>
      <c r="D43" s="326"/>
      <c r="E43" s="456"/>
      <c r="F43" s="254">
        <v>0.25</v>
      </c>
      <c r="G43" s="138">
        <v>1751</v>
      </c>
      <c r="H43" s="449" t="s">
        <v>146</v>
      </c>
      <c r="I43" s="450">
        <v>437.75</v>
      </c>
      <c r="J43" s="423">
        <v>87.55</v>
      </c>
      <c r="K43" s="423"/>
      <c r="L43" s="423"/>
      <c r="M43" s="138"/>
      <c r="N43" s="423">
        <v>87.54</v>
      </c>
      <c r="O43" s="423"/>
      <c r="P43" s="423"/>
      <c r="Q43" s="423"/>
      <c r="R43" s="137"/>
      <c r="S43" s="423"/>
      <c r="T43" s="423"/>
      <c r="U43" s="323">
        <f>SUM(I43:T43)</f>
        <v>612.84</v>
      </c>
    </row>
    <row r="44" spans="1:22" ht="13.5">
      <c r="A44" s="167">
        <v>17</v>
      </c>
      <c r="B44" s="43"/>
      <c r="C44" s="365" t="s">
        <v>74</v>
      </c>
      <c r="D44" s="365"/>
      <c r="E44" s="365"/>
      <c r="F44" s="457">
        <v>17</v>
      </c>
      <c r="G44" s="172"/>
      <c r="H44" s="458" t="s">
        <v>37</v>
      </c>
      <c r="I44" s="415">
        <v>32636.1</v>
      </c>
      <c r="J44" s="416">
        <v>7241.53</v>
      </c>
      <c r="K44" s="416">
        <v>1519.8</v>
      </c>
      <c r="L44" s="416">
        <v>2183.75</v>
      </c>
      <c r="M44" s="172">
        <v>95.33</v>
      </c>
      <c r="N44" s="416">
        <v>6546.48</v>
      </c>
      <c r="O44" s="416"/>
      <c r="P44" s="416"/>
      <c r="Q44" s="459"/>
      <c r="R44" s="171"/>
      <c r="S44" s="416"/>
      <c r="T44" s="416">
        <v>549.6</v>
      </c>
      <c r="U44" s="323">
        <f>SUM(I44:T44)</f>
        <v>50772.59</v>
      </c>
      <c r="V44" s="2"/>
    </row>
    <row r="45" spans="1:22" ht="13.5">
      <c r="A45" s="291"/>
      <c r="B45" s="11"/>
      <c r="C45" s="371" t="s">
        <v>66</v>
      </c>
      <c r="D45" s="355"/>
      <c r="E45" s="372"/>
      <c r="F45" s="356">
        <v>0.25</v>
      </c>
      <c r="G45" s="357">
        <v>1467</v>
      </c>
      <c r="H45" s="460" t="s">
        <v>153</v>
      </c>
      <c r="I45" s="263">
        <v>366.75</v>
      </c>
      <c r="J45" s="266">
        <v>110.01</v>
      </c>
      <c r="K45" s="266"/>
      <c r="L45" s="266"/>
      <c r="M45" s="357"/>
      <c r="N45" s="266"/>
      <c r="O45" s="266"/>
      <c r="P45" s="266"/>
      <c r="Q45" s="373"/>
      <c r="R45" s="356"/>
      <c r="S45" s="266"/>
      <c r="T45" s="266"/>
      <c r="U45" s="218">
        <f>SUM(I45:T45)</f>
        <v>476.76</v>
      </c>
      <c r="V45" s="2"/>
    </row>
    <row r="46" spans="1:21" ht="13.5">
      <c r="A46" s="438"/>
      <c r="B46" s="211"/>
      <c r="C46" s="429" t="s">
        <v>75</v>
      </c>
      <c r="D46" s="379"/>
      <c r="E46" s="430" t="s">
        <v>37</v>
      </c>
      <c r="F46" s="380">
        <f>SUM(F19:F45)</f>
        <v>34.25</v>
      </c>
      <c r="G46" s="381"/>
      <c r="H46" s="380"/>
      <c r="I46" s="106">
        <f>SUM(I19:I45)</f>
        <v>59538</v>
      </c>
      <c r="J46" s="381">
        <f>SUM(J19:J45)</f>
        <v>9907.35</v>
      </c>
      <c r="K46" s="381">
        <f>SUM(K44)</f>
        <v>1519.8</v>
      </c>
      <c r="L46" s="381">
        <f>SUM(L44)</f>
        <v>2183.75</v>
      </c>
      <c r="M46" s="381">
        <f>SUM(M41:M44)</f>
        <v>95.33</v>
      </c>
      <c r="N46" s="381">
        <f>SUM(N19:N44)</f>
        <v>8483.759999999998</v>
      </c>
      <c r="O46" s="381">
        <f>SUM(O29:O44)</f>
        <v>207.45</v>
      </c>
      <c r="P46" s="381">
        <f>SUM(P25:P44)</f>
        <v>41.5</v>
      </c>
      <c r="Q46" s="381">
        <f>SUM(Q31:Q44)</f>
        <v>1656</v>
      </c>
      <c r="R46" s="381">
        <f>SUM(R33:R44)</f>
        <v>0</v>
      </c>
      <c r="S46" s="381">
        <f>SUM(S24:S45)</f>
        <v>0</v>
      </c>
      <c r="T46" s="381">
        <f>SUM(T26:T44)</f>
        <v>690.9000000000001</v>
      </c>
      <c r="U46" s="323">
        <f>SUM(I46:T46)</f>
        <v>84323.84</v>
      </c>
    </row>
    <row r="47" ht="3.75" customHeight="1"/>
    <row r="48" spans="3:20" ht="18.75">
      <c r="C48" s="25" t="s">
        <v>35</v>
      </c>
      <c r="F48" s="17" t="s">
        <v>154</v>
      </c>
      <c r="I48" s="382"/>
      <c r="J48" s="19" t="s">
        <v>78</v>
      </c>
      <c r="K48" s="1"/>
      <c r="L48" s="1"/>
      <c r="M48" s="1"/>
      <c r="N48" s="19" t="s">
        <v>79</v>
      </c>
      <c r="O48" s="1"/>
      <c r="P48" s="8"/>
      <c r="Q48" s="310" t="s">
        <v>80</v>
      </c>
      <c r="R48" s="8"/>
      <c r="S48" s="310"/>
      <c r="T48" s="17" t="s">
        <v>81</v>
      </c>
    </row>
    <row r="49" spans="3:21" ht="18.75">
      <c r="C49" s="223" t="s">
        <v>155</v>
      </c>
      <c r="F49" s="224" t="s">
        <v>156</v>
      </c>
      <c r="I49" s="5" t="s">
        <v>157</v>
      </c>
      <c r="U49" s="13"/>
    </row>
  </sheetData>
  <sheetProtection selectLockedCells="1" selectUnlockedCells="1"/>
  <mergeCells count="2">
    <mergeCell ref="S9:T9"/>
    <mergeCell ref="C18:E18"/>
  </mergeCells>
  <printOptions/>
  <pageMargins left="0" right="0" top="0.7479166666666667" bottom="0.3541666666666667" header="0.5118055555555555" footer="0.5118055555555555"/>
  <pageSetup horizontalDpi="300" verticalDpi="300" orientation="landscape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64"/>
  <sheetViews>
    <sheetView zoomScale="125" zoomScaleNormal="125" workbookViewId="0" topLeftCell="A7">
      <selection activeCell="K10" sqref="K10"/>
    </sheetView>
  </sheetViews>
  <sheetFormatPr defaultColWidth="9.33203125" defaultRowHeight="10.5"/>
  <cols>
    <col min="1" max="1" width="4.66015625" style="1" customWidth="1"/>
    <col min="2" max="2" width="0.1640625" style="1" customWidth="1"/>
    <col min="5" max="5" width="9.83203125" style="1" customWidth="1"/>
    <col min="6" max="6" width="10.16015625" style="2" customWidth="1"/>
    <col min="7" max="7" width="9.33203125" style="3" customWidth="1"/>
    <col min="8" max="8" width="10.33203125" style="4" customWidth="1"/>
    <col min="9" max="9" width="11.5" style="5" customWidth="1"/>
    <col min="10" max="10" width="9.83203125" style="2" customWidth="1"/>
    <col min="11" max="11" width="11.33203125" style="2" customWidth="1"/>
    <col min="12" max="12" width="11.16015625" style="2" customWidth="1"/>
    <col min="13" max="13" width="9.16015625" style="2" customWidth="1"/>
    <col min="14" max="14" width="10.16015625" style="2" customWidth="1"/>
    <col min="15" max="15" width="8.66015625" style="3" customWidth="1"/>
    <col min="16" max="16" width="9" style="2" customWidth="1"/>
    <col min="17" max="17" width="9" style="6" customWidth="1"/>
    <col min="18" max="18" width="8.16015625" style="5" customWidth="1"/>
    <col min="19" max="19" width="11.16015625" style="2" customWidth="1"/>
    <col min="20" max="20" width="9.16015625" style="2" customWidth="1"/>
    <col min="21" max="21" width="12.83203125" style="2" customWidth="1"/>
  </cols>
  <sheetData>
    <row r="1" spans="1:35" s="12" customFormat="1" ht="1.5" customHeight="1">
      <c r="A1" s="1"/>
      <c r="B1" s="1"/>
      <c r="C1" s="7"/>
      <c r="D1" s="26"/>
      <c r="E1" s="1"/>
      <c r="F1" s="2"/>
      <c r="G1" s="3"/>
      <c r="H1" s="4"/>
      <c r="I1" s="5"/>
      <c r="J1" s="2"/>
      <c r="K1" s="2"/>
      <c r="L1" s="2"/>
      <c r="M1" s="2"/>
      <c r="N1" s="2"/>
      <c r="O1" s="3"/>
      <c r="P1" s="2"/>
      <c r="Q1" s="6"/>
      <c r="R1" s="9"/>
      <c r="S1" s="2"/>
      <c r="T1" s="10"/>
      <c r="U1" s="2"/>
      <c r="V1" s="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s="12" customFormat="1" ht="18.75">
      <c r="A2" s="1"/>
      <c r="B2" s="1"/>
      <c r="C2" s="7"/>
      <c r="D2" s="26"/>
      <c r="E2" s="1"/>
      <c r="F2" s="2"/>
      <c r="G2" s="3"/>
      <c r="H2" s="4"/>
      <c r="I2" s="13" t="s">
        <v>0</v>
      </c>
      <c r="J2" s="14"/>
      <c r="K2" s="14"/>
      <c r="L2" s="2"/>
      <c r="M2" s="2"/>
      <c r="N2" s="2"/>
      <c r="O2" s="3"/>
      <c r="P2" s="2"/>
      <c r="Q2" s="6"/>
      <c r="R2" s="5"/>
      <c r="S2" s="2"/>
      <c r="T2" s="2"/>
      <c r="U2" s="2"/>
      <c r="V2" s="2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s="12" customFormat="1" ht="0.75" customHeight="1">
      <c r="A3" s="1"/>
      <c r="B3" s="1"/>
      <c r="C3" s="7"/>
      <c r="D3" s="26"/>
      <c r="E3" s="1"/>
      <c r="F3" s="2"/>
      <c r="G3" s="3"/>
      <c r="H3" s="4"/>
      <c r="I3" s="5"/>
      <c r="J3" s="15"/>
      <c r="K3" s="2"/>
      <c r="L3" s="2"/>
      <c r="M3" s="2"/>
      <c r="N3" s="2"/>
      <c r="O3" s="3"/>
      <c r="P3" s="2"/>
      <c r="Q3" s="6"/>
      <c r="R3" s="5"/>
      <c r="S3" s="2"/>
      <c r="T3" s="2"/>
      <c r="U3" s="2"/>
      <c r="V3" s="2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s="12" customFormat="1" ht="17.25" customHeight="1">
      <c r="A4" s="1"/>
      <c r="B4" s="1"/>
      <c r="C4" s="7"/>
      <c r="D4" s="26"/>
      <c r="E4" s="1"/>
      <c r="F4" s="2"/>
      <c r="G4" s="3"/>
      <c r="H4" s="4"/>
      <c r="I4" s="16" t="s">
        <v>83</v>
      </c>
      <c r="J4" s="15"/>
      <c r="K4" s="17"/>
      <c r="L4" s="17"/>
      <c r="M4" s="18"/>
      <c r="N4" s="2"/>
      <c r="O4" s="3"/>
      <c r="P4" s="2"/>
      <c r="Q4" s="6"/>
      <c r="R4" s="5"/>
      <c r="S4" s="2"/>
      <c r="T4" s="2"/>
      <c r="U4" s="2"/>
      <c r="V4" s="2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s="12" customFormat="1" ht="2.25" customHeight="1">
      <c r="A5" s="1"/>
      <c r="B5" s="1"/>
      <c r="C5" s="7"/>
      <c r="D5" s="26"/>
      <c r="E5" s="1"/>
      <c r="F5" s="2"/>
      <c r="G5" s="3"/>
      <c r="H5" s="4"/>
      <c r="I5" s="5"/>
      <c r="J5" s="2"/>
      <c r="K5" s="2"/>
      <c r="L5" s="2"/>
      <c r="M5" s="2"/>
      <c r="N5" s="2"/>
      <c r="O5" s="3"/>
      <c r="P5" s="2"/>
      <c r="Q5" s="6"/>
      <c r="R5" s="5"/>
      <c r="S5" s="2"/>
      <c r="T5" s="2"/>
      <c r="U5" s="2"/>
      <c r="V5" s="2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s="12" customFormat="1" ht="15.75" customHeight="1">
      <c r="A6" s="1"/>
      <c r="B6" s="1"/>
      <c r="C6" s="7" t="s">
        <v>158</v>
      </c>
      <c r="D6" s="26"/>
      <c r="E6" s="26"/>
      <c r="F6" s="308"/>
      <c r="G6" s="3"/>
      <c r="H6" s="4"/>
      <c r="I6" s="5"/>
      <c r="J6" s="2"/>
      <c r="K6" s="2" t="s">
        <v>37</v>
      </c>
      <c r="L6" s="2"/>
      <c r="M6" s="2"/>
      <c r="N6" s="2"/>
      <c r="O6" s="3"/>
      <c r="P6" s="21"/>
      <c r="Q6" s="22" t="s">
        <v>3</v>
      </c>
      <c r="R6" s="5"/>
      <c r="S6" s="2"/>
      <c r="T6" s="2"/>
      <c r="U6" s="2"/>
      <c r="V6" s="2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2" customFormat="1" ht="12" customHeight="1">
      <c r="A7" s="1"/>
      <c r="B7" s="1"/>
      <c r="C7"/>
      <c r="D7"/>
      <c r="E7" s="1"/>
      <c r="F7" s="2"/>
      <c r="G7" s="3"/>
      <c r="H7" s="4"/>
      <c r="I7" s="5"/>
      <c r="J7" s="2"/>
      <c r="K7" s="2"/>
      <c r="L7" s="2"/>
      <c r="M7" s="2"/>
      <c r="N7" s="32"/>
      <c r="O7" s="32"/>
      <c r="P7" s="32"/>
      <c r="Q7" s="32"/>
      <c r="R7" s="23" t="s">
        <v>4</v>
      </c>
      <c r="S7" s="24">
        <f>F40</f>
        <v>41.32</v>
      </c>
      <c r="T7" s="23"/>
      <c r="U7" s="2"/>
      <c r="V7" s="2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s="12" customFormat="1" ht="2.25" customHeight="1">
      <c r="A8" s="1"/>
      <c r="B8" s="1"/>
      <c r="C8"/>
      <c r="D8"/>
      <c r="E8" s="1"/>
      <c r="F8" s="2"/>
      <c r="G8" s="3"/>
      <c r="H8" s="4"/>
      <c r="I8" s="5"/>
      <c r="J8" s="2"/>
      <c r="K8" s="2"/>
      <c r="L8" s="2"/>
      <c r="M8" s="2"/>
      <c r="N8" s="18"/>
      <c r="O8" s="18"/>
      <c r="P8" s="18"/>
      <c r="Q8" s="18"/>
      <c r="R8" s="23"/>
      <c r="S8" s="24"/>
      <c r="T8" s="23"/>
      <c r="U8" s="2"/>
      <c r="V8" s="2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s="12" customFormat="1" ht="0.75" customHeight="1" hidden="1">
      <c r="A9" s="1"/>
      <c r="B9" s="1"/>
      <c r="C9"/>
      <c r="D9" s="26"/>
      <c r="E9" s="1"/>
      <c r="F9" s="2"/>
      <c r="G9" s="3"/>
      <c r="H9" s="4"/>
      <c r="I9" s="5"/>
      <c r="J9" s="2"/>
      <c r="K9" s="2"/>
      <c r="L9" s="2"/>
      <c r="M9" s="2"/>
      <c r="N9" s="18"/>
      <c r="O9" s="18"/>
      <c r="P9" s="18"/>
      <c r="Q9" s="18"/>
      <c r="R9" s="23" t="s">
        <v>6</v>
      </c>
      <c r="S9" s="28">
        <f>U40</f>
        <v>94984.33</v>
      </c>
      <c r="T9" s="28"/>
      <c r="U9" s="29" t="s">
        <v>7</v>
      </c>
      <c r="V9" s="2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s="12" customFormat="1" ht="18.75">
      <c r="A10" s="1"/>
      <c r="B10" s="1"/>
      <c r="C10" s="25" t="s">
        <v>5</v>
      </c>
      <c r="D10" s="26"/>
      <c r="E10" s="1"/>
      <c r="F10" s="384">
        <v>11</v>
      </c>
      <c r="G10" s="27"/>
      <c r="H10" s="461" t="s">
        <v>159</v>
      </c>
      <c r="I10" s="462" t="s">
        <v>160</v>
      </c>
      <c r="J10" s="224" t="s">
        <v>161</v>
      </c>
      <c r="K10" s="2"/>
      <c r="L10" s="2"/>
      <c r="M10" s="2"/>
      <c r="N10" s="32" t="s">
        <v>162</v>
      </c>
      <c r="O10" s="463"/>
      <c r="P10" s="32"/>
      <c r="Q10" s="464"/>
      <c r="R10" s="465"/>
      <c r="S10" s="466">
        <v>94984.33</v>
      </c>
      <c r="T10" s="467" t="s">
        <v>163</v>
      </c>
      <c r="U10" s="2"/>
      <c r="V10" s="2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s="12" customFormat="1" ht="15.75" customHeight="1">
      <c r="A11" s="1"/>
      <c r="B11" s="1"/>
      <c r="C11" s="25" t="s">
        <v>8</v>
      </c>
      <c r="D11" s="19"/>
      <c r="E11" s="1"/>
      <c r="F11" s="384">
        <v>76</v>
      </c>
      <c r="G11" s="27"/>
      <c r="H11" s="461" t="s">
        <v>159</v>
      </c>
      <c r="I11" s="462" t="s">
        <v>164</v>
      </c>
      <c r="J11" s="2"/>
      <c r="K11" s="2"/>
      <c r="L11" s="2"/>
      <c r="M11" s="2"/>
      <c r="N11" s="465" t="s">
        <v>10</v>
      </c>
      <c r="O11" s="32"/>
      <c r="P11" s="32"/>
      <c r="Q11" s="32"/>
      <c r="R11" s="33" t="s">
        <v>165</v>
      </c>
      <c r="S11" s="23"/>
      <c r="T11" s="18"/>
      <c r="U11" s="2"/>
      <c r="V11" s="2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s="12" customFormat="1" ht="21" customHeight="1">
      <c r="A12" s="1"/>
      <c r="B12" s="1"/>
      <c r="C12" s="302"/>
      <c r="D12" s="302"/>
      <c r="E12" s="300" t="s">
        <v>13</v>
      </c>
      <c r="F12" s="43"/>
      <c r="G12" s="43"/>
      <c r="H12" s="44"/>
      <c r="I12" s="45"/>
      <c r="J12" s="44"/>
      <c r="K12" s="44"/>
      <c r="L12" s="44"/>
      <c r="M12" s="44"/>
      <c r="N12" s="468" t="s">
        <v>166</v>
      </c>
      <c r="O12" s="469"/>
      <c r="P12" s="469"/>
      <c r="Q12" s="470"/>
      <c r="R12" s="469"/>
      <c r="S12" s="469"/>
      <c r="T12" s="471"/>
      <c r="U12" s="469"/>
      <c r="V12" s="2" t="s">
        <v>45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s="12" customFormat="1" ht="18.75" hidden="1">
      <c r="A13" s="1"/>
      <c r="B13" s="1"/>
      <c r="C13" s="19"/>
      <c r="D13"/>
      <c r="E13" s="1"/>
      <c r="F13" s="2"/>
      <c r="G13" s="27"/>
      <c r="H13" s="4"/>
      <c r="I13" s="5"/>
      <c r="J13" s="2"/>
      <c r="K13" s="2"/>
      <c r="L13" s="2"/>
      <c r="M13" s="2"/>
      <c r="N13" s="2"/>
      <c r="O13" s="36" t="s">
        <v>167</v>
      </c>
      <c r="P13" s="3"/>
      <c r="Q13" s="2"/>
      <c r="R13" s="6"/>
      <c r="S13" s="5"/>
      <c r="T13" s="10"/>
      <c r="U13" s="2"/>
      <c r="V13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s="12" customFormat="1" ht="0.75" customHeight="1" hidden="1">
      <c r="A14" s="1"/>
      <c r="B14" s="472"/>
      <c r="C14" s="43"/>
      <c r="D14" s="43"/>
      <c r="E14" s="43"/>
      <c r="F14" s="472"/>
      <c r="G14" s="3"/>
      <c r="H14" s="4"/>
      <c r="I14" s="5"/>
      <c r="J14" s="44"/>
      <c r="K14" s="2"/>
      <c r="L14" s="2"/>
      <c r="M14" s="2"/>
      <c r="N14" s="2"/>
      <c r="O14" s="3"/>
      <c r="P14" s="40"/>
      <c r="Q14" s="41"/>
      <c r="R14" s="42"/>
      <c r="S14" s="2"/>
      <c r="T14" s="2"/>
      <c r="U14" s="2"/>
      <c r="V14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s="12" customFormat="1" ht="11.25">
      <c r="A15" s="291"/>
      <c r="B15" s="1"/>
      <c r="C15" s="50"/>
      <c r="D15" s="51"/>
      <c r="E15" s="52"/>
      <c r="F15" s="53"/>
      <c r="G15" s="54"/>
      <c r="H15" s="55"/>
      <c r="I15" s="56"/>
      <c r="J15" s="57"/>
      <c r="K15" s="58"/>
      <c r="L15" s="58" t="s">
        <v>15</v>
      </c>
      <c r="M15" s="59"/>
      <c r="N15" s="60"/>
      <c r="O15" s="61"/>
      <c r="P15" s="58"/>
      <c r="Q15" s="62" t="s">
        <v>16</v>
      </c>
      <c r="R15" s="63"/>
      <c r="S15" s="64"/>
      <c r="T15" s="65"/>
      <c r="U15" s="53"/>
      <c r="V15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s="12" customFormat="1" ht="31.5" customHeight="1">
      <c r="A16" s="66" t="s">
        <v>17</v>
      </c>
      <c r="B16" s="275"/>
      <c r="C16" s="68" t="s">
        <v>18</v>
      </c>
      <c r="D16" s="68"/>
      <c r="E16" s="68"/>
      <c r="F16" s="69" t="s">
        <v>19</v>
      </c>
      <c r="G16" s="69" t="s">
        <v>20</v>
      </c>
      <c r="H16" s="70" t="s">
        <v>21</v>
      </c>
      <c r="I16" s="71" t="s">
        <v>22</v>
      </c>
      <c r="J16" s="72" t="s">
        <v>23</v>
      </c>
      <c r="K16" s="73" t="s">
        <v>24</v>
      </c>
      <c r="L16" s="73" t="s">
        <v>25</v>
      </c>
      <c r="M16" s="73" t="s">
        <v>26</v>
      </c>
      <c r="N16" s="73" t="s">
        <v>27</v>
      </c>
      <c r="O16" s="73" t="s">
        <v>28</v>
      </c>
      <c r="P16" s="73" t="s">
        <v>91</v>
      </c>
      <c r="Q16" s="74" t="s">
        <v>30</v>
      </c>
      <c r="R16" s="74" t="s">
        <v>31</v>
      </c>
      <c r="S16" s="313" t="s">
        <v>32</v>
      </c>
      <c r="T16" s="73" t="s">
        <v>93</v>
      </c>
      <c r="U16" s="69" t="s">
        <v>34</v>
      </c>
      <c r="V16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s="12" customFormat="1" ht="13.5">
      <c r="A17" s="314">
        <v>1</v>
      </c>
      <c r="B17" s="390"/>
      <c r="C17" s="391" t="s">
        <v>35</v>
      </c>
      <c r="D17" s="315"/>
      <c r="E17" s="392"/>
      <c r="F17" s="473">
        <v>1</v>
      </c>
      <c r="G17" s="284">
        <v>2297</v>
      </c>
      <c r="H17" s="283">
        <v>13</v>
      </c>
      <c r="I17" s="316">
        <v>2297</v>
      </c>
      <c r="J17" s="319">
        <v>689.1</v>
      </c>
      <c r="K17" s="286"/>
      <c r="L17" s="286"/>
      <c r="M17" s="318"/>
      <c r="N17" s="316">
        <v>459.4</v>
      </c>
      <c r="O17" s="285"/>
      <c r="P17" s="286"/>
      <c r="Q17" s="287"/>
      <c r="R17" s="320"/>
      <c r="S17" s="321"/>
      <c r="T17" s="286"/>
      <c r="U17" s="323">
        <f>I17+J17+K17+L17+M17+N17+O17+P17+Q17+R17+S17+T17</f>
        <v>3445.5</v>
      </c>
      <c r="V17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 s="12" customFormat="1" ht="13.5">
      <c r="A18" s="89">
        <v>2</v>
      </c>
      <c r="B18" s="11"/>
      <c r="C18" s="397" t="s">
        <v>94</v>
      </c>
      <c r="D18" s="398"/>
      <c r="E18" s="399"/>
      <c r="F18" s="251">
        <v>1</v>
      </c>
      <c r="G18" s="110">
        <v>2182.15</v>
      </c>
      <c r="H18" s="93">
        <v>-0.05</v>
      </c>
      <c r="I18" s="325">
        <v>2182.15</v>
      </c>
      <c r="J18" s="202">
        <v>654.65</v>
      </c>
      <c r="K18" s="92"/>
      <c r="L18" s="92"/>
      <c r="M18" s="92"/>
      <c r="N18" s="202">
        <v>436.42</v>
      </c>
      <c r="O18" s="92"/>
      <c r="P18" s="92"/>
      <c r="Q18" s="92"/>
      <c r="R18" s="92"/>
      <c r="S18" s="92"/>
      <c r="T18" s="92"/>
      <c r="U18" s="323">
        <f>I18+J18+K18+L18+M18+N18+O18+P18+Q18+R18+S18+T18</f>
        <v>3273.2200000000003</v>
      </c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21" ht="13.5">
      <c r="A19" s="96" t="s">
        <v>37</v>
      </c>
      <c r="B19" s="11"/>
      <c r="C19" s="409" t="s">
        <v>125</v>
      </c>
      <c r="D19" s="326"/>
      <c r="E19" s="410"/>
      <c r="F19" s="242">
        <v>0.5</v>
      </c>
      <c r="G19" s="134">
        <v>2067</v>
      </c>
      <c r="H19" s="327">
        <v>-0.1</v>
      </c>
      <c r="I19" s="328">
        <v>1033.65</v>
      </c>
      <c r="J19" s="331"/>
      <c r="K19" s="112"/>
      <c r="L19" s="112"/>
      <c r="M19" s="330"/>
      <c r="N19" s="328">
        <v>206.72</v>
      </c>
      <c r="O19" s="113"/>
      <c r="P19" s="112"/>
      <c r="Q19" s="195"/>
      <c r="R19" s="332"/>
      <c r="S19" s="333"/>
      <c r="T19" s="112"/>
      <c r="U19" s="323">
        <f>SUM(I19:T19)</f>
        <v>1240.3700000000001</v>
      </c>
    </row>
    <row r="20" spans="1:21" ht="13.5">
      <c r="A20" s="120">
        <v>3</v>
      </c>
      <c r="B20" s="11"/>
      <c r="C20" s="402" t="s">
        <v>40</v>
      </c>
      <c r="D20" s="335"/>
      <c r="E20" s="403"/>
      <c r="F20" s="248">
        <v>1</v>
      </c>
      <c r="G20" s="200">
        <v>1751</v>
      </c>
      <c r="H20" s="123">
        <v>9</v>
      </c>
      <c r="I20" s="336">
        <v>1751</v>
      </c>
      <c r="J20" s="337">
        <v>350.2</v>
      </c>
      <c r="K20" s="200"/>
      <c r="L20" s="200"/>
      <c r="M20" s="200"/>
      <c r="N20" s="337">
        <v>350.2</v>
      </c>
      <c r="O20" s="200"/>
      <c r="P20" s="200"/>
      <c r="Q20" s="200"/>
      <c r="R20" s="200"/>
      <c r="S20" s="200"/>
      <c r="T20" s="200"/>
      <c r="U20" s="323">
        <f>I20+J20+K20+L20+M20+N20+O20+P20+Q20+R20+S20+T20</f>
        <v>2451.3999999999996</v>
      </c>
    </row>
    <row r="21" spans="1:21" ht="13.5">
      <c r="A21" s="120">
        <v>4</v>
      </c>
      <c r="B21" s="84"/>
      <c r="C21" s="402" t="s">
        <v>96</v>
      </c>
      <c r="D21" s="326"/>
      <c r="E21" s="403"/>
      <c r="F21" s="243">
        <v>0.5</v>
      </c>
      <c r="G21" s="124">
        <v>1660</v>
      </c>
      <c r="H21" s="123">
        <v>8</v>
      </c>
      <c r="I21" s="339">
        <v>830</v>
      </c>
      <c r="J21" s="342">
        <v>83</v>
      </c>
      <c r="K21" s="126"/>
      <c r="L21" s="126"/>
      <c r="M21" s="341"/>
      <c r="N21" s="126"/>
      <c r="O21" s="127"/>
      <c r="P21" s="339">
        <v>83</v>
      </c>
      <c r="Q21" s="129"/>
      <c r="R21" s="343"/>
      <c r="S21" s="336"/>
      <c r="T21" s="126"/>
      <c r="U21" s="323">
        <f>I21+J21+K21+L21+M21+N21+O21+P21+Q21+R21+S21+T21</f>
        <v>996</v>
      </c>
    </row>
    <row r="22" spans="1:21" ht="12" customHeight="1">
      <c r="A22" s="344">
        <v>5</v>
      </c>
      <c r="B22" s="159"/>
      <c r="C22" s="409" t="s">
        <v>43</v>
      </c>
      <c r="D22" s="335"/>
      <c r="E22" s="410"/>
      <c r="F22" s="474">
        <v>1.5</v>
      </c>
      <c r="G22" s="346">
        <v>1467</v>
      </c>
      <c r="H22" s="345">
        <v>6</v>
      </c>
      <c r="I22" s="328">
        <v>2200.5</v>
      </c>
      <c r="J22" s="331"/>
      <c r="K22" s="112"/>
      <c r="L22" s="112"/>
      <c r="M22" s="330"/>
      <c r="N22" s="112"/>
      <c r="O22" s="113"/>
      <c r="P22" s="112"/>
      <c r="Q22" s="195"/>
      <c r="R22" s="332"/>
      <c r="S22" s="333"/>
      <c r="T22" s="112"/>
      <c r="U22" s="323">
        <f>I22+J22+K22+L22+M22+N22+O22+P22+Q22+R22+S22+T22</f>
        <v>2200.5</v>
      </c>
    </row>
    <row r="23" spans="1:21" ht="11.25" customHeight="1">
      <c r="A23" s="120">
        <v>6</v>
      </c>
      <c r="B23" s="12"/>
      <c r="C23" s="402" t="s">
        <v>112</v>
      </c>
      <c r="D23" s="335"/>
      <c r="E23" s="403"/>
      <c r="F23" s="243">
        <v>0.5</v>
      </c>
      <c r="G23" s="124">
        <v>1413</v>
      </c>
      <c r="H23" s="123">
        <v>5</v>
      </c>
      <c r="I23" s="339">
        <v>706.5</v>
      </c>
      <c r="J23" s="342"/>
      <c r="K23" s="126"/>
      <c r="L23" s="126"/>
      <c r="M23" s="341"/>
      <c r="N23" s="126"/>
      <c r="O23" s="127"/>
      <c r="P23" s="126"/>
      <c r="Q23" s="129"/>
      <c r="R23" s="343"/>
      <c r="S23" s="336"/>
      <c r="T23" s="126"/>
      <c r="U23" s="323">
        <f>I23+J23+K23+L23+M23+N23+O23+P23+Q23+R23+S23+T23</f>
        <v>706.5</v>
      </c>
    </row>
    <row r="24" spans="1:21" s="11" customFormat="1" ht="13.5">
      <c r="A24" s="96">
        <v>8</v>
      </c>
      <c r="B24" s="97"/>
      <c r="C24" s="409" t="s">
        <v>168</v>
      </c>
      <c r="D24" s="326"/>
      <c r="E24" s="475"/>
      <c r="F24" s="242">
        <v>1</v>
      </c>
      <c r="G24" s="134">
        <v>1413</v>
      </c>
      <c r="H24" s="133">
        <v>5</v>
      </c>
      <c r="I24" s="328">
        <v>1413</v>
      </c>
      <c r="J24" s="331"/>
      <c r="K24" s="112"/>
      <c r="L24" s="112"/>
      <c r="M24" s="330"/>
      <c r="N24" s="112"/>
      <c r="O24" s="113"/>
      <c r="P24" s="112"/>
      <c r="Q24" s="195"/>
      <c r="R24" s="332"/>
      <c r="S24" s="333"/>
      <c r="T24" s="112"/>
      <c r="U24" s="323">
        <f>I24+J24+K24+L24+M24+N24+O24+P24+Q24+R24+S24+T24</f>
        <v>1413</v>
      </c>
    </row>
    <row r="25" spans="1:21" ht="13.5">
      <c r="A25" s="96">
        <v>9</v>
      </c>
      <c r="B25" s="97"/>
      <c r="C25" s="409" t="s">
        <v>169</v>
      </c>
      <c r="D25" s="326"/>
      <c r="E25" s="475"/>
      <c r="F25" s="242">
        <v>2</v>
      </c>
      <c r="G25" s="134">
        <v>1383</v>
      </c>
      <c r="H25" s="133">
        <v>2</v>
      </c>
      <c r="I25" s="328">
        <v>2766</v>
      </c>
      <c r="J25" s="331"/>
      <c r="K25" s="112"/>
      <c r="L25" s="112"/>
      <c r="M25" s="330"/>
      <c r="N25" s="112"/>
      <c r="O25" s="113">
        <v>138.3</v>
      </c>
      <c r="P25" s="112"/>
      <c r="Q25" s="195"/>
      <c r="R25" s="332"/>
      <c r="S25" s="333"/>
      <c r="T25" s="112"/>
      <c r="U25" s="323">
        <f>SUM(I25:T25)</f>
        <v>2904.3</v>
      </c>
    </row>
    <row r="26" spans="1:21" ht="13.5">
      <c r="A26" s="120">
        <v>10</v>
      </c>
      <c r="B26" s="12"/>
      <c r="C26" s="402" t="s">
        <v>52</v>
      </c>
      <c r="D26" s="335"/>
      <c r="E26" s="403"/>
      <c r="F26" s="242">
        <v>2</v>
      </c>
      <c r="G26" s="134">
        <v>1378</v>
      </c>
      <c r="H26" s="133">
        <v>1</v>
      </c>
      <c r="I26" s="330">
        <v>2756</v>
      </c>
      <c r="J26" s="146"/>
      <c r="K26" s="148"/>
      <c r="L26" s="148"/>
      <c r="M26" s="148"/>
      <c r="N26" s="148"/>
      <c r="O26" s="148"/>
      <c r="P26" s="148"/>
      <c r="Q26" s="146">
        <v>828</v>
      </c>
      <c r="R26" s="148"/>
      <c r="S26" s="148"/>
      <c r="T26" s="148"/>
      <c r="U26" s="323">
        <f>I26+J26+K26+L26+M26+N26+O26+P26+Q26+R26+S26+T26</f>
        <v>3584</v>
      </c>
    </row>
    <row r="27" spans="1:21" ht="13.5">
      <c r="A27" s="120">
        <v>11</v>
      </c>
      <c r="B27" s="12"/>
      <c r="C27" s="402" t="s">
        <v>53</v>
      </c>
      <c r="D27" s="335"/>
      <c r="E27" s="403"/>
      <c r="F27" s="243">
        <v>1</v>
      </c>
      <c r="G27" s="124">
        <v>1378</v>
      </c>
      <c r="H27" s="123">
        <v>1</v>
      </c>
      <c r="I27" s="339">
        <v>1378</v>
      </c>
      <c r="J27" s="342"/>
      <c r="K27" s="126"/>
      <c r="L27" s="126"/>
      <c r="M27" s="341"/>
      <c r="N27" s="126"/>
      <c r="O27" s="127"/>
      <c r="P27" s="126"/>
      <c r="Q27" s="129"/>
      <c r="R27" s="343"/>
      <c r="S27" s="336"/>
      <c r="T27" s="126"/>
      <c r="U27" s="323">
        <f>I27+J27+K27+L27+M27+N27+O27+P27+Q27+R27+S27+T27</f>
        <v>1378</v>
      </c>
    </row>
    <row r="28" spans="1:21" ht="12.75" customHeight="1">
      <c r="A28" s="120">
        <v>12</v>
      </c>
      <c r="B28" s="12"/>
      <c r="C28" s="402" t="s">
        <v>170</v>
      </c>
      <c r="D28" s="335"/>
      <c r="E28" s="403"/>
      <c r="F28" s="243">
        <v>2</v>
      </c>
      <c r="G28" s="124">
        <v>1378</v>
      </c>
      <c r="H28" s="123">
        <v>1</v>
      </c>
      <c r="I28" s="339">
        <v>2756</v>
      </c>
      <c r="J28" s="342"/>
      <c r="K28" s="126"/>
      <c r="L28" s="126"/>
      <c r="M28" s="341"/>
      <c r="N28" s="126"/>
      <c r="O28" s="127"/>
      <c r="P28" s="126"/>
      <c r="Q28" s="342">
        <v>828</v>
      </c>
      <c r="R28" s="343"/>
      <c r="S28" s="336"/>
      <c r="T28" s="126"/>
      <c r="U28" s="323">
        <f>I28+J28+K28+L28+M28+N28+O28+P28+Q28+R28+S28+T28</f>
        <v>3584</v>
      </c>
    </row>
    <row r="29" spans="1:21" ht="13.5">
      <c r="A29" s="120">
        <v>13</v>
      </c>
      <c r="B29" s="12"/>
      <c r="C29" s="402" t="s">
        <v>55</v>
      </c>
      <c r="D29" s="335"/>
      <c r="E29" s="403"/>
      <c r="F29" s="243">
        <v>2</v>
      </c>
      <c r="G29" s="124">
        <v>1393</v>
      </c>
      <c r="H29" s="123">
        <v>3</v>
      </c>
      <c r="I29" s="339">
        <v>2786</v>
      </c>
      <c r="J29" s="342"/>
      <c r="K29" s="126"/>
      <c r="L29" s="126"/>
      <c r="M29" s="341"/>
      <c r="N29" s="126"/>
      <c r="O29" s="127"/>
      <c r="P29" s="126"/>
      <c r="Q29" s="129"/>
      <c r="R29" s="341"/>
      <c r="S29" s="336"/>
      <c r="T29" s="126"/>
      <c r="U29" s="323">
        <f>I29+J29+K29+L29+M29+N29+O29+P29+Q29+R29+S29+T29</f>
        <v>2786</v>
      </c>
    </row>
    <row r="30" spans="1:21" ht="13.5">
      <c r="A30" s="120">
        <v>14</v>
      </c>
      <c r="C30" s="402" t="s">
        <v>59</v>
      </c>
      <c r="D30" s="335"/>
      <c r="E30" s="403"/>
      <c r="F30" s="243">
        <v>0.25</v>
      </c>
      <c r="G30" s="124">
        <v>1751</v>
      </c>
      <c r="H30" s="123">
        <v>9</v>
      </c>
      <c r="I30" s="339">
        <v>437.75</v>
      </c>
      <c r="J30" s="342">
        <v>131.33</v>
      </c>
      <c r="K30" s="126"/>
      <c r="L30" s="126"/>
      <c r="M30" s="341"/>
      <c r="N30" s="339">
        <v>87.54</v>
      </c>
      <c r="O30" s="127"/>
      <c r="P30" s="126"/>
      <c r="Q30" s="129"/>
      <c r="R30" s="343"/>
      <c r="S30" s="336"/>
      <c r="T30" s="126"/>
      <c r="U30" s="323">
        <f>I30+J30+K30+L30+M30+N30+O30+P30+Q30+R30+S30+T30</f>
        <v>656.62</v>
      </c>
    </row>
    <row r="31" spans="1:21" ht="13.5">
      <c r="A31" s="120"/>
      <c r="C31" s="402" t="s">
        <v>59</v>
      </c>
      <c r="D31" s="335"/>
      <c r="E31" s="403"/>
      <c r="F31" s="243">
        <v>0.25</v>
      </c>
      <c r="G31" s="124">
        <v>1660</v>
      </c>
      <c r="H31" s="123">
        <v>8</v>
      </c>
      <c r="I31" s="339">
        <v>415</v>
      </c>
      <c r="J31" s="342"/>
      <c r="K31" s="126"/>
      <c r="L31" s="126"/>
      <c r="M31" s="341"/>
      <c r="N31" s="339">
        <v>83</v>
      </c>
      <c r="O31" s="127"/>
      <c r="P31" s="126"/>
      <c r="Q31" s="129"/>
      <c r="R31" s="343"/>
      <c r="S31" s="336"/>
      <c r="T31" s="126"/>
      <c r="U31" s="323">
        <f>SUM(I31:T31)</f>
        <v>498</v>
      </c>
    </row>
    <row r="32" spans="1:21" ht="13.5">
      <c r="A32" s="120">
        <v>15</v>
      </c>
      <c r="B32" s="12"/>
      <c r="C32" s="402" t="s">
        <v>57</v>
      </c>
      <c r="D32" s="426"/>
      <c r="E32" s="403"/>
      <c r="F32" s="243">
        <v>1</v>
      </c>
      <c r="G32" s="124">
        <v>1378</v>
      </c>
      <c r="H32" s="123">
        <v>1</v>
      </c>
      <c r="I32" s="339">
        <v>1378</v>
      </c>
      <c r="J32" s="342"/>
      <c r="K32" s="126"/>
      <c r="L32" s="126"/>
      <c r="M32" s="341"/>
      <c r="N32" s="339"/>
      <c r="O32" s="127"/>
      <c r="P32" s="126"/>
      <c r="Q32" s="129"/>
      <c r="R32" s="343"/>
      <c r="S32" s="336"/>
      <c r="T32" s="126"/>
      <c r="U32" s="323">
        <f>I32+J32+K32+L32+M32+N32+O32+P32+Q32+R32+S32+T32</f>
        <v>1378</v>
      </c>
    </row>
    <row r="33" spans="1:21" ht="13.5">
      <c r="A33" s="89">
        <v>16</v>
      </c>
      <c r="B33" s="12"/>
      <c r="C33" s="419" t="s">
        <v>115</v>
      </c>
      <c r="D33" s="365"/>
      <c r="E33" s="420"/>
      <c r="F33" s="254">
        <v>1.8</v>
      </c>
      <c r="G33" s="138">
        <v>1660</v>
      </c>
      <c r="H33" s="137">
        <v>8</v>
      </c>
      <c r="I33" s="476">
        <v>2988</v>
      </c>
      <c r="J33" s="477"/>
      <c r="K33" s="478"/>
      <c r="L33" s="478"/>
      <c r="M33" s="479"/>
      <c r="N33" s="476">
        <v>567.6</v>
      </c>
      <c r="O33" s="421"/>
      <c r="P33" s="478"/>
      <c r="Q33" s="480"/>
      <c r="R33" s="481"/>
      <c r="S33" s="482"/>
      <c r="T33" s="478"/>
      <c r="U33" s="323">
        <f>SUM(I33:T33)</f>
        <v>3555.6</v>
      </c>
    </row>
    <row r="34" spans="1:21" ht="13.5">
      <c r="A34" s="89">
        <v>17</v>
      </c>
      <c r="B34" s="12"/>
      <c r="C34" s="419" t="s">
        <v>66</v>
      </c>
      <c r="D34" s="365"/>
      <c r="E34" s="420"/>
      <c r="F34" s="254">
        <v>0.5</v>
      </c>
      <c r="G34" s="138">
        <v>1467</v>
      </c>
      <c r="H34" s="137">
        <v>6</v>
      </c>
      <c r="I34" s="476">
        <v>733.5</v>
      </c>
      <c r="J34" s="477"/>
      <c r="K34" s="478"/>
      <c r="L34" s="478"/>
      <c r="M34" s="479"/>
      <c r="N34" s="476"/>
      <c r="O34" s="421"/>
      <c r="P34" s="478"/>
      <c r="Q34" s="480"/>
      <c r="R34" s="481"/>
      <c r="S34" s="482"/>
      <c r="T34" s="478"/>
      <c r="U34" s="323">
        <f>SUM(I34:T34)</f>
        <v>733.5</v>
      </c>
    </row>
    <row r="35" spans="1:21" ht="13.5">
      <c r="A35" s="89">
        <v>18</v>
      </c>
      <c r="B35" s="12"/>
      <c r="C35" s="419" t="s">
        <v>68</v>
      </c>
      <c r="D35" s="365"/>
      <c r="E35" s="420"/>
      <c r="F35" s="254">
        <v>0.25</v>
      </c>
      <c r="G35" s="138">
        <v>1383</v>
      </c>
      <c r="H35" s="137">
        <v>2</v>
      </c>
      <c r="I35" s="476">
        <v>345.75</v>
      </c>
      <c r="J35" s="477"/>
      <c r="K35" s="478" t="s">
        <v>37</v>
      </c>
      <c r="L35" s="478"/>
      <c r="M35" s="479"/>
      <c r="N35" s="476"/>
      <c r="O35" s="421"/>
      <c r="P35" s="478"/>
      <c r="Q35" s="480"/>
      <c r="R35" s="481"/>
      <c r="S35" s="482"/>
      <c r="T35" s="478"/>
      <c r="U35" s="323">
        <v>345.75</v>
      </c>
    </row>
    <row r="36" spans="1:21" ht="13.5">
      <c r="A36" s="89">
        <v>19</v>
      </c>
      <c r="B36" s="12"/>
      <c r="C36" s="419" t="s">
        <v>127</v>
      </c>
      <c r="D36" s="365"/>
      <c r="E36" s="420"/>
      <c r="F36" s="254">
        <v>1.15</v>
      </c>
      <c r="G36" s="138">
        <v>1413</v>
      </c>
      <c r="H36" s="137">
        <v>5</v>
      </c>
      <c r="I36" s="476">
        <v>1624.95</v>
      </c>
      <c r="J36" s="477"/>
      <c r="K36" s="478"/>
      <c r="L36" s="478"/>
      <c r="M36" s="479"/>
      <c r="N36" s="476"/>
      <c r="O36" s="421"/>
      <c r="P36" s="478"/>
      <c r="Q36" s="480"/>
      <c r="R36" s="481"/>
      <c r="S36" s="482"/>
      <c r="T36" s="478"/>
      <c r="U36" s="323">
        <f>SUM(I36:T36)</f>
        <v>1624.95</v>
      </c>
    </row>
    <row r="37" spans="1:21" ht="13.5">
      <c r="A37" s="89">
        <v>20</v>
      </c>
      <c r="B37" s="12"/>
      <c r="C37" s="419" t="s">
        <v>64</v>
      </c>
      <c r="D37" s="365"/>
      <c r="E37" s="420"/>
      <c r="F37" s="254">
        <v>0.25</v>
      </c>
      <c r="G37" s="138">
        <v>1558</v>
      </c>
      <c r="H37" s="137">
        <v>7</v>
      </c>
      <c r="I37" s="476">
        <v>328</v>
      </c>
      <c r="J37" s="477"/>
      <c r="K37" s="478"/>
      <c r="L37" s="478"/>
      <c r="M37" s="479"/>
      <c r="N37" s="476">
        <v>65.6</v>
      </c>
      <c r="O37" s="421"/>
      <c r="P37" s="478"/>
      <c r="Q37" s="480"/>
      <c r="R37" s="481"/>
      <c r="S37" s="482"/>
      <c r="T37" s="478"/>
      <c r="U37" s="323">
        <f>SUM(I37:T37)</f>
        <v>393.6</v>
      </c>
    </row>
    <row r="38" spans="1:21" ht="13.5">
      <c r="A38" s="204">
        <v>21</v>
      </c>
      <c r="B38" s="12"/>
      <c r="C38" s="425" t="s">
        <v>74</v>
      </c>
      <c r="D38" s="379"/>
      <c r="E38" s="427"/>
      <c r="F38" s="483">
        <v>19.12</v>
      </c>
      <c r="G38" s="416">
        <v>1889.22</v>
      </c>
      <c r="H38" s="459" t="s">
        <v>37</v>
      </c>
      <c r="I38" s="484">
        <v>36121.79</v>
      </c>
      <c r="J38" s="435">
        <v>7145.47</v>
      </c>
      <c r="K38" s="174">
        <v>1662.32</v>
      </c>
      <c r="L38" s="174">
        <v>2197.92</v>
      </c>
      <c r="M38" s="485">
        <v>1062.65</v>
      </c>
      <c r="N38" s="484">
        <v>6453.02</v>
      </c>
      <c r="O38" s="175"/>
      <c r="P38" s="174"/>
      <c r="Q38" s="176"/>
      <c r="R38" s="486"/>
      <c r="S38" s="487"/>
      <c r="T38" s="488">
        <v>92.1</v>
      </c>
      <c r="U38" s="323">
        <f>SUM(I38:T38)</f>
        <v>54735.270000000004</v>
      </c>
    </row>
    <row r="39" spans="1:21" ht="13.5">
      <c r="A39" s="204">
        <v>22</v>
      </c>
      <c r="B39" s="11"/>
      <c r="C39" s="365" t="s">
        <v>66</v>
      </c>
      <c r="D39" s="379"/>
      <c r="E39" s="365"/>
      <c r="F39" s="489">
        <v>0.75</v>
      </c>
      <c r="G39" s="240">
        <v>1467</v>
      </c>
      <c r="H39" s="207">
        <v>6</v>
      </c>
      <c r="I39" s="366">
        <v>1100.25</v>
      </c>
      <c r="J39" s="103"/>
      <c r="K39" s="102"/>
      <c r="L39" s="102"/>
      <c r="M39" s="368"/>
      <c r="N39" s="366"/>
      <c r="O39" s="103"/>
      <c r="P39" s="102"/>
      <c r="Q39" s="104"/>
      <c r="R39" s="369"/>
      <c r="S39" s="370"/>
      <c r="T39" s="102"/>
      <c r="U39" s="88">
        <v>1100.25</v>
      </c>
    </row>
    <row r="40" spans="1:21" ht="12.75" customHeight="1">
      <c r="A40" s="377"/>
      <c r="B40" s="211"/>
      <c r="C40" s="212" t="s">
        <v>75</v>
      </c>
      <c r="D40" s="245"/>
      <c r="E40" s="379" t="s">
        <v>37</v>
      </c>
      <c r="F40" s="380">
        <f>SUM(F17:F39)</f>
        <v>41.32</v>
      </c>
      <c r="G40" s="381">
        <v>1702.06</v>
      </c>
      <c r="H40" s="380"/>
      <c r="I40" s="381">
        <f>SUM(I17:I39)</f>
        <v>70328.79000000001</v>
      </c>
      <c r="J40" s="106">
        <f aca="true" t="shared" si="0" ref="J40:R40">SUM(J17:J38)</f>
        <v>9053.75</v>
      </c>
      <c r="K40" s="381">
        <f t="shared" si="0"/>
        <v>1662.32</v>
      </c>
      <c r="L40" s="381">
        <f t="shared" si="0"/>
        <v>2197.92</v>
      </c>
      <c r="M40" s="381">
        <f t="shared" si="0"/>
        <v>1062.65</v>
      </c>
      <c r="N40" s="381">
        <f t="shared" si="0"/>
        <v>8709.5</v>
      </c>
      <c r="O40" s="381">
        <f t="shared" si="0"/>
        <v>138.3</v>
      </c>
      <c r="P40" s="381">
        <f t="shared" si="0"/>
        <v>83</v>
      </c>
      <c r="Q40" s="381">
        <f t="shared" si="0"/>
        <v>1656</v>
      </c>
      <c r="R40" s="381">
        <f t="shared" si="0"/>
        <v>0</v>
      </c>
      <c r="S40" s="381">
        <f>SUM(S21:S38)</f>
        <v>0</v>
      </c>
      <c r="T40" s="106">
        <f>SUM(T23:T38)</f>
        <v>92.1</v>
      </c>
      <c r="U40" s="218">
        <f>SUM(I40:T40)</f>
        <v>94984.33</v>
      </c>
    </row>
    <row r="41" ht="10.5" hidden="1">
      <c r="U41" s="2">
        <f>SUM(U17:U39)</f>
        <v>94984.32999999999</v>
      </c>
    </row>
    <row r="42" ht="10.5" hidden="1"/>
    <row r="43" spans="3:21" ht="18.75" customHeight="1">
      <c r="C43" s="25" t="s">
        <v>35</v>
      </c>
      <c r="F43" s="17" t="s">
        <v>171</v>
      </c>
      <c r="J43" s="19" t="s">
        <v>78</v>
      </c>
      <c r="K43" s="1"/>
      <c r="L43" s="1"/>
      <c r="M43" s="1"/>
      <c r="N43" s="19" t="s">
        <v>79</v>
      </c>
      <c r="O43" s="1"/>
      <c r="P43" s="8"/>
      <c r="Q43" s="19" t="s">
        <v>80</v>
      </c>
      <c r="R43" s="8"/>
      <c r="S43" s="6"/>
      <c r="T43" s="17" t="s">
        <v>81</v>
      </c>
      <c r="U43" s="13"/>
    </row>
    <row r="44" spans="1:19" ht="12.75">
      <c r="A44" s="11"/>
      <c r="C44" s="223" t="s">
        <v>172</v>
      </c>
      <c r="M44" s="220"/>
      <c r="R44" s="221"/>
      <c r="S44" s="222"/>
    </row>
    <row r="45" spans="8:18" ht="12.75">
      <c r="H45" s="4" t="s">
        <v>173</v>
      </c>
      <c r="M45" s="220"/>
      <c r="R45" s="221"/>
    </row>
    <row r="46" spans="13:18" ht="12.75">
      <c r="M46" s="220"/>
      <c r="R46" s="221"/>
    </row>
    <row r="47" spans="8:18" ht="12.75">
      <c r="H47" s="4" t="s">
        <v>37</v>
      </c>
      <c r="M47" s="220"/>
      <c r="R47" s="221"/>
    </row>
    <row r="48" spans="7:18" ht="12.75">
      <c r="G48" s="4"/>
      <c r="H48" s="5"/>
      <c r="I48" s="2"/>
      <c r="L48" s="220"/>
      <c r="N48" s="3"/>
      <c r="O48" s="2"/>
      <c r="P48" s="6"/>
      <c r="Q48" s="221"/>
      <c r="R48" s="222"/>
    </row>
    <row r="49" ht="10.5">
      <c r="G49" s="490"/>
    </row>
    <row r="50" ht="10.5">
      <c r="G50" s="490"/>
    </row>
    <row r="58" ht="12.75">
      <c r="G58" s="225"/>
    </row>
    <row r="60" ht="12.75">
      <c r="G60" s="225"/>
    </row>
    <row r="61" ht="10.5">
      <c r="N61" s="34"/>
    </row>
    <row r="63" spans="6:19" ht="12.75">
      <c r="F63" s="226"/>
      <c r="Q63" s="227"/>
      <c r="R63" s="228"/>
      <c r="S63" s="229"/>
    </row>
    <row r="64" spans="17:19" ht="10.5">
      <c r="Q64" s="185"/>
      <c r="R64" s="230"/>
      <c r="S64" s="34"/>
    </row>
  </sheetData>
  <sheetProtection selectLockedCells="1" selectUnlockedCells="1"/>
  <mergeCells count="2">
    <mergeCell ref="S9:T9"/>
    <mergeCell ref="C16:E16"/>
  </mergeCells>
  <printOptions/>
  <pageMargins left="0" right="0" top="0.7479166666666667" bottom="0.3541666666666667" header="0.5118055555555555" footer="0.5118055555555555"/>
  <pageSetup horizontalDpi="300" verticalDpi="300" orientation="landscape" paperSize="9" scale="86"/>
  <rowBreaks count="1" manualBreakCount="1">
    <brk id="4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56"/>
  <sheetViews>
    <sheetView zoomScale="125" zoomScaleNormal="125" workbookViewId="0" topLeftCell="A4">
      <selection activeCell="V14" sqref="V14"/>
    </sheetView>
  </sheetViews>
  <sheetFormatPr defaultColWidth="9.33203125" defaultRowHeight="10.5"/>
  <cols>
    <col min="1" max="1" width="4.66015625" style="1" customWidth="1"/>
    <col min="2" max="2" width="0.1640625" style="1" customWidth="1"/>
    <col min="5" max="5" width="9.83203125" style="1" customWidth="1"/>
    <col min="6" max="6" width="10.16015625" style="2" customWidth="1"/>
    <col min="7" max="7" width="11.5" style="3" customWidth="1"/>
    <col min="8" max="8" width="8" style="4" customWidth="1"/>
    <col min="9" max="9" width="11.5" style="5" customWidth="1"/>
    <col min="10" max="10" width="9.83203125" style="2" customWidth="1"/>
    <col min="11" max="11" width="11.33203125" style="2" customWidth="1"/>
    <col min="12" max="12" width="10" style="2" customWidth="1"/>
    <col min="13" max="13" width="9.16015625" style="2" customWidth="1"/>
    <col min="14" max="14" width="10.16015625" style="2" customWidth="1"/>
    <col min="15" max="15" width="10.66015625" style="3" customWidth="1"/>
    <col min="16" max="16" width="9" style="2" customWidth="1"/>
    <col min="17" max="17" width="9" style="6" customWidth="1"/>
    <col min="18" max="18" width="9.66015625" style="5" customWidth="1"/>
    <col min="19" max="19" width="9" style="2" customWidth="1"/>
    <col min="20" max="20" width="9.16015625" style="2" customWidth="1"/>
    <col min="21" max="21" width="12.83203125" style="2" customWidth="1"/>
  </cols>
  <sheetData>
    <row r="1" spans="1:35" s="12" customFormat="1" ht="10.5">
      <c r="A1" s="1"/>
      <c r="B1" s="1"/>
      <c r="C1" s="7"/>
      <c r="D1" s="26"/>
      <c r="E1" s="1"/>
      <c r="F1" s="2"/>
      <c r="G1" s="3"/>
      <c r="H1" s="4"/>
      <c r="I1" s="5"/>
      <c r="J1" s="2"/>
      <c r="K1" s="2"/>
      <c r="L1" s="2"/>
      <c r="M1" s="2"/>
      <c r="N1" s="2"/>
      <c r="O1" s="3"/>
      <c r="P1" s="2"/>
      <c r="Q1" s="6"/>
      <c r="R1" s="9"/>
      <c r="S1" s="2"/>
      <c r="T1" s="10"/>
      <c r="U1" s="2"/>
      <c r="V1" s="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s="12" customFormat="1" ht="18.75">
      <c r="A2" s="1"/>
      <c r="B2" s="1"/>
      <c r="C2" s="7"/>
      <c r="D2" s="26"/>
      <c r="E2" s="1"/>
      <c r="F2" s="2"/>
      <c r="G2" s="3"/>
      <c r="H2" s="4"/>
      <c r="I2" s="13" t="s">
        <v>0</v>
      </c>
      <c r="J2" s="14"/>
      <c r="K2" s="14"/>
      <c r="L2" s="2"/>
      <c r="M2" s="2"/>
      <c r="N2" s="2"/>
      <c r="O2" s="3"/>
      <c r="P2" s="2"/>
      <c r="Q2" s="6"/>
      <c r="R2" s="5"/>
      <c r="S2" s="2"/>
      <c r="T2" s="2"/>
      <c r="U2" s="2"/>
      <c r="V2" s="2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s="12" customFormat="1" ht="3" customHeight="1">
      <c r="A3" s="1"/>
      <c r="B3" s="1"/>
      <c r="C3" s="7"/>
      <c r="D3" s="26"/>
      <c r="E3" s="1"/>
      <c r="F3" s="2"/>
      <c r="G3" s="3"/>
      <c r="H3" s="4"/>
      <c r="I3" s="5"/>
      <c r="J3" s="15"/>
      <c r="K3" s="2"/>
      <c r="L3" s="2"/>
      <c r="M3" s="2"/>
      <c r="N3" s="2"/>
      <c r="O3" s="3"/>
      <c r="P3" s="2"/>
      <c r="Q3" s="6"/>
      <c r="R3" s="5"/>
      <c r="S3" s="2"/>
      <c r="T3" s="2"/>
      <c r="U3" s="2"/>
      <c r="V3" s="2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s="12" customFormat="1" ht="18.75">
      <c r="A4" s="1"/>
      <c r="B4" s="1"/>
      <c r="C4" s="7"/>
      <c r="D4" s="26"/>
      <c r="E4" s="1"/>
      <c r="F4" s="2"/>
      <c r="G4" s="3"/>
      <c r="H4" s="4"/>
      <c r="I4" s="16" t="s">
        <v>83</v>
      </c>
      <c r="J4" s="15"/>
      <c r="K4" s="17"/>
      <c r="L4" s="17"/>
      <c r="M4" s="18"/>
      <c r="N4" s="2"/>
      <c r="O4" s="3"/>
      <c r="P4" s="2"/>
      <c r="Q4" s="6"/>
      <c r="R4" s="5"/>
      <c r="S4" s="2"/>
      <c r="T4" s="2"/>
      <c r="U4" s="2"/>
      <c r="V4" s="2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s="12" customFormat="1" ht="10.5">
      <c r="A5" s="1"/>
      <c r="B5" s="1"/>
      <c r="C5" s="7"/>
      <c r="D5" s="26"/>
      <c r="E5" s="1"/>
      <c r="F5" s="2"/>
      <c r="G5" s="3"/>
      <c r="H5" s="4"/>
      <c r="I5" s="5"/>
      <c r="J5" s="2"/>
      <c r="K5" s="2"/>
      <c r="L5" s="2"/>
      <c r="M5" s="2"/>
      <c r="N5" s="2"/>
      <c r="O5" s="3"/>
      <c r="P5" s="2"/>
      <c r="Q5" s="6"/>
      <c r="R5" s="5"/>
      <c r="S5" s="2"/>
      <c r="T5" s="2"/>
      <c r="U5" s="2"/>
      <c r="V5" s="2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s="12" customFormat="1" ht="10.5">
      <c r="A6" s="1"/>
      <c r="B6" s="1"/>
      <c r="C6" s="7"/>
      <c r="D6" s="26"/>
      <c r="E6" s="1"/>
      <c r="F6" s="2"/>
      <c r="G6" s="3"/>
      <c r="H6" s="4"/>
      <c r="I6" s="5"/>
      <c r="J6" s="2"/>
      <c r="K6" s="2"/>
      <c r="L6" s="2"/>
      <c r="M6" s="2"/>
      <c r="N6" s="2"/>
      <c r="O6" s="3"/>
      <c r="P6" s="2"/>
      <c r="Q6" s="6"/>
      <c r="R6" s="9"/>
      <c r="S6" s="10"/>
      <c r="T6" s="10"/>
      <c r="U6" s="2"/>
      <c r="V6" s="2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2" customFormat="1" ht="18.75">
      <c r="A7" s="1"/>
      <c r="B7" s="1"/>
      <c r="C7" s="7" t="s">
        <v>174</v>
      </c>
      <c r="D7" s="26"/>
      <c r="E7" s="26"/>
      <c r="F7" s="308"/>
      <c r="G7" s="3"/>
      <c r="H7" s="4"/>
      <c r="I7" s="5"/>
      <c r="J7" s="2"/>
      <c r="K7" s="2"/>
      <c r="L7" s="2"/>
      <c r="M7" s="2"/>
      <c r="N7" s="2"/>
      <c r="O7" s="3"/>
      <c r="P7" s="21"/>
      <c r="Q7" s="22" t="s">
        <v>3</v>
      </c>
      <c r="R7" s="5"/>
      <c r="S7" s="2"/>
      <c r="T7" s="2"/>
      <c r="U7" s="2"/>
      <c r="V7" s="2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s="12" customFormat="1" ht="15.75">
      <c r="A8" s="1"/>
      <c r="B8" s="1"/>
      <c r="C8"/>
      <c r="D8"/>
      <c r="E8" s="1"/>
      <c r="F8" s="2"/>
      <c r="G8" s="3"/>
      <c r="H8" s="4"/>
      <c r="I8" s="5"/>
      <c r="J8" s="2"/>
      <c r="K8" s="2"/>
      <c r="L8" s="2"/>
      <c r="M8" s="2"/>
      <c r="N8" s="18"/>
      <c r="O8" s="18"/>
      <c r="P8" s="18"/>
      <c r="Q8" s="18"/>
      <c r="R8" s="23" t="s">
        <v>4</v>
      </c>
      <c r="S8" s="24">
        <f>F35</f>
        <v>24.03</v>
      </c>
      <c r="T8" s="23"/>
      <c r="U8" s="2"/>
      <c r="V8" s="2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s="12" customFormat="1" ht="18.75">
      <c r="A9" s="1"/>
      <c r="B9" s="1"/>
      <c r="C9" s="25" t="s">
        <v>5</v>
      </c>
      <c r="D9" s="26"/>
      <c r="E9" s="1"/>
      <c r="F9" s="2"/>
      <c r="G9" s="27">
        <v>8</v>
      </c>
      <c r="H9" s="4"/>
      <c r="I9" s="5"/>
      <c r="J9" s="2"/>
      <c r="K9" s="2"/>
      <c r="L9" s="2"/>
      <c r="M9" s="2"/>
      <c r="N9" s="18"/>
      <c r="O9" s="18"/>
      <c r="P9" s="18"/>
      <c r="Q9" s="18"/>
      <c r="R9" s="23" t="s">
        <v>6</v>
      </c>
      <c r="S9" s="28">
        <v>62490.46</v>
      </c>
      <c r="T9" s="28"/>
      <c r="U9" s="29" t="s">
        <v>7</v>
      </c>
      <c r="V9" s="2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s="12" customFormat="1" ht="18.75">
      <c r="A10" s="1"/>
      <c r="B10" s="1"/>
      <c r="C10" s="25" t="s">
        <v>8</v>
      </c>
      <c r="D10" s="26"/>
      <c r="E10" s="1"/>
      <c r="F10" s="2"/>
      <c r="G10" s="27">
        <v>54</v>
      </c>
      <c r="H10" s="4"/>
      <c r="I10" s="5"/>
      <c r="J10" s="2"/>
      <c r="K10" s="2"/>
      <c r="L10" s="2"/>
      <c r="M10" s="2"/>
      <c r="N10" s="2"/>
      <c r="O10" s="3"/>
      <c r="P10" s="2"/>
      <c r="Q10" s="6"/>
      <c r="R10" s="5"/>
      <c r="S10" s="30"/>
      <c r="T10" s="2"/>
      <c r="U10" s="2"/>
      <c r="V10" s="2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s="12" customFormat="1" ht="18.75">
      <c r="A11" s="1"/>
      <c r="B11" s="1"/>
      <c r="C11" s="19"/>
      <c r="D11" s="19"/>
      <c r="E11" s="19"/>
      <c r="F11" s="2"/>
      <c r="G11" s="27"/>
      <c r="H11" s="4"/>
      <c r="I11" s="5"/>
      <c r="J11" s="2"/>
      <c r="K11" s="2"/>
      <c r="L11" s="2"/>
      <c r="M11" s="2"/>
      <c r="N11" s="31" t="s">
        <v>10</v>
      </c>
      <c r="O11" s="32"/>
      <c r="P11" s="32"/>
      <c r="Q11" s="32"/>
      <c r="R11" s="33" t="s">
        <v>175</v>
      </c>
      <c r="S11" s="23"/>
      <c r="T11" s="18"/>
      <c r="U11" s="18"/>
      <c r="V11" s="2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s="12" customFormat="1" ht="0.75" customHeight="1">
      <c r="A12" s="1"/>
      <c r="B12" s="1"/>
      <c r="C12" s="19"/>
      <c r="D12" s="19"/>
      <c r="E12" s="1"/>
      <c r="F12" s="2"/>
      <c r="G12" s="27"/>
      <c r="H12" s="4"/>
      <c r="I12" s="5"/>
      <c r="J12" s="2"/>
      <c r="K12" s="2"/>
      <c r="L12" s="2"/>
      <c r="M12" s="2"/>
      <c r="N12" s="5"/>
      <c r="O12" s="2"/>
      <c r="P12" s="2"/>
      <c r="Q12" s="2"/>
      <c r="R12" s="2"/>
      <c r="S12" s="2"/>
      <c r="T12" s="23"/>
      <c r="U12" s="2"/>
      <c r="V12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s="12" customFormat="1" ht="6" customHeight="1">
      <c r="A13" s="1"/>
      <c r="B13" s="1"/>
      <c r="C13" s="25"/>
      <c r="D13"/>
      <c r="E13" s="1"/>
      <c r="F13" s="34"/>
      <c r="G13" s="3"/>
      <c r="H13" s="4"/>
      <c r="I13" s="5"/>
      <c r="J13" s="2"/>
      <c r="K13" s="2"/>
      <c r="L13" s="2"/>
      <c r="M13" s="2"/>
      <c r="N13" s="35"/>
      <c r="O13" s="18"/>
      <c r="P13" s="18"/>
      <c r="Q13" s="18"/>
      <c r="R13" s="18"/>
      <c r="S13" s="18"/>
      <c r="T13" s="23"/>
      <c r="U13" s="2"/>
      <c r="V13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s="12" customFormat="1" ht="18.75">
      <c r="A14" s="1"/>
      <c r="B14" s="1"/>
      <c r="C14" s="25" t="s">
        <v>13</v>
      </c>
      <c r="D14"/>
      <c r="E14" s="1"/>
      <c r="F14" s="2"/>
      <c r="G14" s="3"/>
      <c r="H14" s="4"/>
      <c r="I14" s="5"/>
      <c r="J14" s="2"/>
      <c r="K14" s="2"/>
      <c r="L14" s="2"/>
      <c r="M14" s="2"/>
      <c r="N14" s="2"/>
      <c r="O14" s="36" t="s">
        <v>176</v>
      </c>
      <c r="P14" s="37"/>
      <c r="Q14" s="38"/>
      <c r="R14" s="39"/>
      <c r="S14" s="36"/>
      <c r="T14" s="10"/>
      <c r="U14" s="2"/>
      <c r="V14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s="12" customFormat="1" ht="15">
      <c r="A15" s="1"/>
      <c r="B15" s="1"/>
      <c r="C15"/>
      <c r="D15"/>
      <c r="E15" s="1"/>
      <c r="F15" s="2"/>
      <c r="G15" s="3"/>
      <c r="H15" s="4"/>
      <c r="I15" s="5"/>
      <c r="J15" s="2"/>
      <c r="K15" s="2"/>
      <c r="L15" s="2"/>
      <c r="M15" s="2"/>
      <c r="N15" s="2"/>
      <c r="O15" s="36" t="s">
        <v>177</v>
      </c>
      <c r="P15" s="40"/>
      <c r="Q15" s="41"/>
      <c r="R15" s="42"/>
      <c r="S15" s="2"/>
      <c r="T15" s="2"/>
      <c r="U15" s="2"/>
      <c r="V15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s="12" customFormat="1" ht="6" customHeight="1">
      <c r="A16" s="43"/>
      <c r="B16" s="43"/>
      <c r="C16" s="43"/>
      <c r="D16" s="43"/>
      <c r="E16" s="43"/>
      <c r="F16" s="44"/>
      <c r="G16" s="45"/>
      <c r="H16" s="46"/>
      <c r="I16" s="47"/>
      <c r="J16" s="44"/>
      <c r="K16" s="44"/>
      <c r="L16" s="44"/>
      <c r="M16" s="44"/>
      <c r="N16" s="44"/>
      <c r="O16" s="45"/>
      <c r="P16" s="44"/>
      <c r="Q16" s="48"/>
      <c r="R16" s="47"/>
      <c r="S16" s="44"/>
      <c r="T16" s="44"/>
      <c r="U16" s="2"/>
      <c r="V16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s="12" customFormat="1" ht="11.25">
      <c r="A17" s="49"/>
      <c r="B17" s="11"/>
      <c r="C17" s="50"/>
      <c r="D17" s="51"/>
      <c r="E17" s="52"/>
      <c r="F17" s="53"/>
      <c r="G17" s="54"/>
      <c r="H17" s="55"/>
      <c r="I17" s="56"/>
      <c r="J17" s="389"/>
      <c r="K17" s="58"/>
      <c r="L17" s="58" t="s">
        <v>15</v>
      </c>
      <c r="M17" s="59"/>
      <c r="N17" s="60"/>
      <c r="O17" s="61"/>
      <c r="P17" s="58"/>
      <c r="Q17" s="62" t="s">
        <v>16</v>
      </c>
      <c r="R17" s="63"/>
      <c r="S17" s="64"/>
      <c r="T17" s="65"/>
      <c r="U17" s="53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21" ht="53.25">
      <c r="A18" s="66" t="s">
        <v>17</v>
      </c>
      <c r="B18" s="67"/>
      <c r="C18" s="68" t="s">
        <v>18</v>
      </c>
      <c r="D18" s="68"/>
      <c r="E18" s="68"/>
      <c r="F18" s="69" t="s">
        <v>19</v>
      </c>
      <c r="G18" s="69" t="s">
        <v>20</v>
      </c>
      <c r="H18" s="70" t="s">
        <v>21</v>
      </c>
      <c r="I18" s="71" t="s">
        <v>22</v>
      </c>
      <c r="J18" s="72" t="s">
        <v>23</v>
      </c>
      <c r="K18" s="73" t="s">
        <v>24</v>
      </c>
      <c r="L18" s="73" t="s">
        <v>25</v>
      </c>
      <c r="M18" s="73" t="s">
        <v>26</v>
      </c>
      <c r="N18" s="73" t="s">
        <v>27</v>
      </c>
      <c r="O18" s="73" t="s">
        <v>28</v>
      </c>
      <c r="P18" s="73" t="s">
        <v>122</v>
      </c>
      <c r="Q18" s="74" t="s">
        <v>30</v>
      </c>
      <c r="R18" s="74" t="s">
        <v>31</v>
      </c>
      <c r="S18" s="313" t="s">
        <v>56</v>
      </c>
      <c r="T18" s="73" t="s">
        <v>93</v>
      </c>
      <c r="U18" s="69" t="s">
        <v>34</v>
      </c>
    </row>
    <row r="19" spans="1:21" ht="13.5">
      <c r="A19" s="314">
        <v>1</v>
      </c>
      <c r="C19" s="315" t="s">
        <v>35</v>
      </c>
      <c r="D19" s="315"/>
      <c r="E19" s="315"/>
      <c r="F19" s="283">
        <v>1</v>
      </c>
      <c r="G19" s="284">
        <v>2297</v>
      </c>
      <c r="H19" s="283">
        <v>13</v>
      </c>
      <c r="I19" s="316">
        <v>2297</v>
      </c>
      <c r="J19" s="317">
        <v>689.1</v>
      </c>
      <c r="K19" s="286"/>
      <c r="L19" s="286"/>
      <c r="M19" s="318"/>
      <c r="N19" s="316">
        <v>459.4</v>
      </c>
      <c r="O19" s="285"/>
      <c r="P19" s="286"/>
      <c r="Q19" s="287"/>
      <c r="R19" s="320"/>
      <c r="S19" s="321"/>
      <c r="T19" s="286"/>
      <c r="U19" s="323">
        <f>SUM(I19:T19)</f>
        <v>3445.5</v>
      </c>
    </row>
    <row r="20" spans="1:21" ht="13.5">
      <c r="A20" s="89">
        <v>2</v>
      </c>
      <c r="C20" s="324" t="s">
        <v>94</v>
      </c>
      <c r="D20" s="324"/>
      <c r="E20" s="324"/>
      <c r="F20" s="109">
        <v>0.5</v>
      </c>
      <c r="G20" s="110">
        <v>2067.3</v>
      </c>
      <c r="H20" s="93">
        <v>-0.1</v>
      </c>
      <c r="I20" s="325">
        <v>1033.65</v>
      </c>
      <c r="J20" s="110">
        <v>310.1</v>
      </c>
      <c r="K20" s="92"/>
      <c r="L20" s="92"/>
      <c r="M20" s="92"/>
      <c r="N20" s="110">
        <v>206.73</v>
      </c>
      <c r="O20" s="92"/>
      <c r="P20" s="92"/>
      <c r="Q20" s="92"/>
      <c r="R20" s="92"/>
      <c r="S20" s="92"/>
      <c r="T20" s="92"/>
      <c r="U20" s="323">
        <f>SUM(I20:T20)</f>
        <v>1550.48</v>
      </c>
    </row>
    <row r="21" spans="1:21" ht="12" customHeight="1">
      <c r="A21" s="96" t="s">
        <v>37</v>
      </c>
      <c r="B21" s="84"/>
      <c r="C21" s="326" t="s">
        <v>125</v>
      </c>
      <c r="D21" s="326"/>
      <c r="E21" s="326"/>
      <c r="F21" s="133" t="s">
        <v>37</v>
      </c>
      <c r="G21" s="134"/>
      <c r="H21" s="133" t="s">
        <v>37</v>
      </c>
      <c r="I21" s="112"/>
      <c r="J21" s="347"/>
      <c r="K21" s="112"/>
      <c r="L21" s="112"/>
      <c r="M21" s="330"/>
      <c r="N21" s="112"/>
      <c r="O21" s="113"/>
      <c r="P21" s="112"/>
      <c r="Q21" s="195"/>
      <c r="R21" s="332"/>
      <c r="S21" s="333"/>
      <c r="T21" s="112"/>
      <c r="U21" s="323"/>
    </row>
    <row r="22" spans="1:21" ht="13.5">
      <c r="A22" s="120">
        <v>3</v>
      </c>
      <c r="B22" s="11"/>
      <c r="C22" s="335" t="s">
        <v>40</v>
      </c>
      <c r="D22" s="335"/>
      <c r="E22" s="335"/>
      <c r="F22" s="199">
        <v>0.5</v>
      </c>
      <c r="G22" s="200">
        <v>1751</v>
      </c>
      <c r="H22" s="123">
        <v>9</v>
      </c>
      <c r="I22" s="336">
        <v>875.5</v>
      </c>
      <c r="J22" s="200">
        <v>262.65</v>
      </c>
      <c r="K22" s="200"/>
      <c r="L22" s="200"/>
      <c r="M22" s="200"/>
      <c r="N22" s="200">
        <v>175.1</v>
      </c>
      <c r="O22" s="200"/>
      <c r="P22" s="200"/>
      <c r="Q22" s="200"/>
      <c r="R22" s="200"/>
      <c r="S22" s="200"/>
      <c r="T22" s="200"/>
      <c r="U22" s="323">
        <f>I22+J22+K22+L22+M22+N22+O22+P22+Q22+R22+S22+T22</f>
        <v>1313.25</v>
      </c>
    </row>
    <row r="23" spans="1:21" s="11" customFormat="1" ht="13.5">
      <c r="A23" s="120">
        <v>4</v>
      </c>
      <c r="B23" s="84"/>
      <c r="C23" s="335" t="s">
        <v>96</v>
      </c>
      <c r="D23" s="335"/>
      <c r="E23" s="335"/>
      <c r="F23" s="123">
        <v>0.5</v>
      </c>
      <c r="G23" s="124">
        <v>1660</v>
      </c>
      <c r="H23" s="123">
        <v>8</v>
      </c>
      <c r="I23" s="339">
        <v>830</v>
      </c>
      <c r="J23" s="404">
        <v>249</v>
      </c>
      <c r="K23" s="126"/>
      <c r="L23" s="126"/>
      <c r="M23" s="341"/>
      <c r="N23" s="126"/>
      <c r="O23" s="127"/>
      <c r="P23" s="339">
        <v>41.5</v>
      </c>
      <c r="Q23" s="129"/>
      <c r="R23" s="343"/>
      <c r="S23" s="336"/>
      <c r="T23" s="126"/>
      <c r="U23" s="323">
        <f>I23+J23+K23+L23+M23+N23+O23+P23+Q23+R23+S23+T23</f>
        <v>1120.5</v>
      </c>
    </row>
    <row r="24" spans="1:21" ht="13.5">
      <c r="A24" s="120">
        <v>5</v>
      </c>
      <c r="B24" s="12"/>
      <c r="C24" s="335" t="s">
        <v>135</v>
      </c>
      <c r="D24" s="335"/>
      <c r="E24" s="335"/>
      <c r="F24" s="123" t="s">
        <v>37</v>
      </c>
      <c r="G24" s="124">
        <v>1413</v>
      </c>
      <c r="H24" s="123">
        <v>5</v>
      </c>
      <c r="I24" s="126"/>
      <c r="J24" s="340"/>
      <c r="K24" s="126"/>
      <c r="L24" s="126"/>
      <c r="M24" s="341"/>
      <c r="N24" s="126"/>
      <c r="O24" s="127"/>
      <c r="P24" s="126"/>
      <c r="Q24" s="129"/>
      <c r="R24" s="343"/>
      <c r="S24" s="336"/>
      <c r="T24" s="339">
        <v>141.3</v>
      </c>
      <c r="U24" s="323">
        <f>I24+J24+K24+L24+M24+N24+O24+P24+Q24+R24+S24+T24</f>
        <v>141.3</v>
      </c>
    </row>
    <row r="25" spans="1:21" ht="13.5">
      <c r="A25" s="89">
        <v>6</v>
      </c>
      <c r="B25" s="12"/>
      <c r="C25" s="348" t="s">
        <v>47</v>
      </c>
      <c r="D25" s="324"/>
      <c r="E25" s="324"/>
      <c r="F25" s="109">
        <v>1</v>
      </c>
      <c r="G25" s="110">
        <v>1413</v>
      </c>
      <c r="H25" s="109">
        <v>5</v>
      </c>
      <c r="I25" s="349">
        <v>1413</v>
      </c>
      <c r="J25" s="350"/>
      <c r="K25" s="140"/>
      <c r="L25" s="140"/>
      <c r="M25" s="325"/>
      <c r="N25" s="140"/>
      <c r="O25" s="141"/>
      <c r="P25" s="140"/>
      <c r="Q25" s="143"/>
      <c r="R25" s="351"/>
      <c r="S25" s="352"/>
      <c r="T25" s="140"/>
      <c r="U25" s="323">
        <f>I25+J25+K25+L25+M25+N25+O25+P25+Q25+R25+S25+T25</f>
        <v>1413</v>
      </c>
    </row>
    <row r="26" spans="1:21" ht="13.5">
      <c r="A26" s="96" t="s">
        <v>37</v>
      </c>
      <c r="B26" s="12"/>
      <c r="C26" s="326" t="s">
        <v>178</v>
      </c>
      <c r="D26" s="326"/>
      <c r="E26" s="326"/>
      <c r="F26" s="133" t="s">
        <v>37</v>
      </c>
      <c r="G26" s="134"/>
      <c r="H26" s="133" t="s">
        <v>37</v>
      </c>
      <c r="I26" s="112"/>
      <c r="J26" s="347"/>
      <c r="K26" s="112"/>
      <c r="L26" s="112"/>
      <c r="M26" s="330"/>
      <c r="N26" s="112"/>
      <c r="O26" s="113"/>
      <c r="P26" s="112"/>
      <c r="Q26" s="195"/>
      <c r="R26" s="332"/>
      <c r="S26" s="333"/>
      <c r="T26" s="112"/>
      <c r="U26" s="323"/>
    </row>
    <row r="27" spans="1:21" ht="13.5">
      <c r="A27" s="89">
        <v>7</v>
      </c>
      <c r="B27" s="12"/>
      <c r="C27" s="324" t="s">
        <v>100</v>
      </c>
      <c r="D27" s="324"/>
      <c r="E27" s="324"/>
      <c r="F27" s="109">
        <v>2</v>
      </c>
      <c r="G27" s="110">
        <v>1383</v>
      </c>
      <c r="H27" s="109">
        <v>2</v>
      </c>
      <c r="I27" s="349">
        <v>2766</v>
      </c>
      <c r="J27" s="350"/>
      <c r="K27" s="140"/>
      <c r="L27" s="140"/>
      <c r="M27" s="325"/>
      <c r="N27" s="140"/>
      <c r="O27" s="353">
        <v>276.6</v>
      </c>
      <c r="P27" s="140"/>
      <c r="Q27" s="143"/>
      <c r="R27" s="351"/>
      <c r="S27" s="352"/>
      <c r="T27" s="140"/>
      <c r="U27" s="323">
        <f>I27+J27+K27+L27+M27+N27+O27+P27+Q27+R27+S27+T27</f>
        <v>3042.6</v>
      </c>
    </row>
    <row r="28" spans="1:21" ht="12.75" customHeight="1">
      <c r="A28" s="96" t="s">
        <v>37</v>
      </c>
      <c r="B28" s="12"/>
      <c r="C28" s="326" t="s">
        <v>101</v>
      </c>
      <c r="D28" s="326"/>
      <c r="E28" s="326"/>
      <c r="F28" s="133" t="s">
        <v>37</v>
      </c>
      <c r="G28" s="134"/>
      <c r="H28" s="133" t="s">
        <v>37</v>
      </c>
      <c r="I28" s="112"/>
      <c r="J28" s="347"/>
      <c r="K28" s="112"/>
      <c r="L28" s="112"/>
      <c r="M28" s="330"/>
      <c r="N28" s="112"/>
      <c r="O28" s="113"/>
      <c r="P28" s="112"/>
      <c r="Q28" s="195"/>
      <c r="R28" s="332"/>
      <c r="S28" s="333"/>
      <c r="T28" s="112"/>
      <c r="U28" s="323"/>
    </row>
    <row r="29" spans="1:21" ht="13.5">
      <c r="A29" s="120">
        <v>8</v>
      </c>
      <c r="B29" s="12"/>
      <c r="C29" s="335" t="s">
        <v>52</v>
      </c>
      <c r="D29" s="335"/>
      <c r="E29" s="335"/>
      <c r="F29" s="133">
        <v>2</v>
      </c>
      <c r="G29" s="134">
        <v>1378</v>
      </c>
      <c r="H29" s="133">
        <v>1</v>
      </c>
      <c r="I29" s="330">
        <v>2756</v>
      </c>
      <c r="J29" s="148"/>
      <c r="K29" s="148"/>
      <c r="L29" s="148"/>
      <c r="M29" s="148"/>
      <c r="N29" s="148"/>
      <c r="O29" s="148"/>
      <c r="P29" s="148"/>
      <c r="Q29" s="148">
        <v>828</v>
      </c>
      <c r="R29" s="148"/>
      <c r="S29" s="148"/>
      <c r="T29" s="148"/>
      <c r="U29" s="323">
        <f>I29+J29+K29+L29+M29+N29+O29+P29+Q29+R29+S29+T29</f>
        <v>3584</v>
      </c>
    </row>
    <row r="30" spans="1:21" ht="13.5">
      <c r="A30" s="120">
        <v>9</v>
      </c>
      <c r="B30" s="12"/>
      <c r="C30" s="335" t="s">
        <v>54</v>
      </c>
      <c r="D30" s="335"/>
      <c r="E30" s="335"/>
      <c r="F30" s="123">
        <v>2</v>
      </c>
      <c r="G30" s="124">
        <v>1378</v>
      </c>
      <c r="H30" s="123">
        <v>1</v>
      </c>
      <c r="I30" s="339">
        <v>2756</v>
      </c>
      <c r="J30" s="340"/>
      <c r="K30" s="126"/>
      <c r="L30" s="126"/>
      <c r="M30" s="341"/>
      <c r="N30" s="126"/>
      <c r="O30" s="127"/>
      <c r="P30" s="126"/>
      <c r="Q30" s="342">
        <v>828</v>
      </c>
      <c r="R30" s="343"/>
      <c r="S30" s="336"/>
      <c r="T30" s="126"/>
      <c r="U30" s="323">
        <f>I30+J30+K30+L30+M30+N30+O30+P30+Q30+R30+S30+T30</f>
        <v>3584</v>
      </c>
    </row>
    <row r="31" spans="1:21" ht="13.5">
      <c r="A31" s="120">
        <v>10</v>
      </c>
      <c r="B31" s="12"/>
      <c r="C31" s="335" t="s">
        <v>55</v>
      </c>
      <c r="D31" s="335"/>
      <c r="E31" s="335"/>
      <c r="F31" s="123">
        <v>0.5</v>
      </c>
      <c r="G31" s="124">
        <v>1393</v>
      </c>
      <c r="H31" s="123">
        <v>3</v>
      </c>
      <c r="I31" s="339">
        <v>696.5</v>
      </c>
      <c r="J31" s="340"/>
      <c r="K31" s="126"/>
      <c r="L31" s="126"/>
      <c r="M31" s="341"/>
      <c r="N31" s="126"/>
      <c r="O31" s="127"/>
      <c r="P31" s="126"/>
      <c r="Q31" s="129"/>
      <c r="R31" s="341"/>
      <c r="S31" s="336"/>
      <c r="T31" s="126"/>
      <c r="U31" s="323">
        <f>I31+J31+K31+L31+M31+N31+O31+P31+Q31+R31+S31+T31</f>
        <v>696.5</v>
      </c>
    </row>
    <row r="32" spans="1:21" ht="13.5">
      <c r="A32" s="120">
        <v>11</v>
      </c>
      <c r="B32" s="12"/>
      <c r="C32" s="335" t="s">
        <v>57</v>
      </c>
      <c r="D32" s="335"/>
      <c r="E32" s="335"/>
      <c r="F32" s="123">
        <v>0.5</v>
      </c>
      <c r="G32" s="124">
        <v>1378</v>
      </c>
      <c r="H32" s="123">
        <v>1</v>
      </c>
      <c r="I32" s="339">
        <v>689</v>
      </c>
      <c r="J32" s="340"/>
      <c r="K32" s="126"/>
      <c r="L32" s="126"/>
      <c r="M32" s="341"/>
      <c r="N32" s="126"/>
      <c r="O32" s="127"/>
      <c r="P32" s="126"/>
      <c r="Q32" s="129"/>
      <c r="R32" s="343"/>
      <c r="S32" s="336"/>
      <c r="T32" s="126"/>
      <c r="U32" s="323">
        <f>I32+J32+K32+L32+M32+N32+O32+P32+Q32+R32+S32+T32</f>
        <v>689</v>
      </c>
    </row>
    <row r="33" spans="1:21" ht="13.5">
      <c r="A33" s="204">
        <v>12</v>
      </c>
      <c r="B33" s="12"/>
      <c r="C33" s="426" t="s">
        <v>74</v>
      </c>
      <c r="D33" s="426"/>
      <c r="E33" s="426"/>
      <c r="F33" s="459">
        <v>13.28</v>
      </c>
      <c r="G33" s="416">
        <v>1913.57</v>
      </c>
      <c r="H33" s="459" t="s">
        <v>37</v>
      </c>
      <c r="I33" s="484">
        <v>25412.13</v>
      </c>
      <c r="J33" s="436">
        <v>6329.24</v>
      </c>
      <c r="K33" s="484">
        <v>1518</v>
      </c>
      <c r="L33" s="484">
        <v>1936.42</v>
      </c>
      <c r="M33" s="485">
        <v>1054.39</v>
      </c>
      <c r="N33" s="484">
        <v>5293.4</v>
      </c>
      <c r="O33" s="175"/>
      <c r="P33" s="174"/>
      <c r="Q33" s="176"/>
      <c r="R33" s="486"/>
      <c r="S33" s="487"/>
      <c r="T33" s="174"/>
      <c r="U33" s="323">
        <f>SUM(I33:T33)</f>
        <v>41543.58</v>
      </c>
    </row>
    <row r="34" spans="1:21" ht="13.5">
      <c r="A34" s="204">
        <v>13</v>
      </c>
      <c r="B34" s="11"/>
      <c r="C34" s="365" t="s">
        <v>66</v>
      </c>
      <c r="D34" s="365"/>
      <c r="E34" s="365"/>
      <c r="F34" s="207">
        <v>0.25</v>
      </c>
      <c r="G34" s="240">
        <v>1467</v>
      </c>
      <c r="H34" s="207">
        <v>6</v>
      </c>
      <c r="I34" s="366">
        <v>366.75</v>
      </c>
      <c r="J34" s="367"/>
      <c r="K34" s="102"/>
      <c r="L34" s="102"/>
      <c r="M34" s="368"/>
      <c r="N34" s="102"/>
      <c r="O34" s="103"/>
      <c r="P34" s="102"/>
      <c r="Q34" s="104"/>
      <c r="R34" s="369"/>
      <c r="S34" s="370"/>
      <c r="T34" s="102"/>
      <c r="U34" s="88">
        <f>SUM(I34:T34)</f>
        <v>366.75</v>
      </c>
    </row>
    <row r="35" spans="1:21" s="211" customFormat="1" ht="13.5">
      <c r="A35" s="377"/>
      <c r="C35" s="378" t="s">
        <v>75</v>
      </c>
      <c r="D35" s="379"/>
      <c r="E35" s="379" t="s">
        <v>37</v>
      </c>
      <c r="F35" s="380">
        <f>SUM(F19:F34)</f>
        <v>24.03</v>
      </c>
      <c r="G35" s="381">
        <v>1743.31</v>
      </c>
      <c r="H35" s="380"/>
      <c r="I35" s="381">
        <f>SUM(I19:I34)</f>
        <v>41891.53</v>
      </c>
      <c r="J35" s="381">
        <f>SUM(J19:J34)</f>
        <v>7840.09</v>
      </c>
      <c r="K35" s="381">
        <f aca="true" t="shared" si="0" ref="K35:S35">SUM(K19:K33)</f>
        <v>1518</v>
      </c>
      <c r="L35" s="381">
        <f t="shared" si="0"/>
        <v>1936.42</v>
      </c>
      <c r="M35" s="381">
        <f t="shared" si="0"/>
        <v>1054.39</v>
      </c>
      <c r="N35" s="381">
        <f>SUM(N19:N34)</f>
        <v>6134.629999999999</v>
      </c>
      <c r="O35" s="381">
        <f t="shared" si="0"/>
        <v>276.6</v>
      </c>
      <c r="P35" s="381">
        <f t="shared" si="0"/>
        <v>41.5</v>
      </c>
      <c r="Q35" s="381">
        <f t="shared" si="0"/>
        <v>1656</v>
      </c>
      <c r="R35" s="381">
        <f t="shared" si="0"/>
        <v>0</v>
      </c>
      <c r="S35" s="381">
        <f t="shared" si="0"/>
        <v>0</v>
      </c>
      <c r="T35" s="381">
        <f>SUM(T24:T33)</f>
        <v>141.3</v>
      </c>
      <c r="U35" s="218">
        <f>SUM(I35:T35)</f>
        <v>62490.45999999999</v>
      </c>
    </row>
    <row r="36" spans="1:19" ht="12.75">
      <c r="A36" s="11"/>
      <c r="M36" s="220"/>
      <c r="N36" s="2" t="s">
        <v>179</v>
      </c>
      <c r="R36" s="221"/>
      <c r="S36" s="222"/>
    </row>
    <row r="37" spans="3:21" ht="18.75">
      <c r="C37" s="25" t="s">
        <v>35</v>
      </c>
      <c r="F37" s="17" t="s">
        <v>180</v>
      </c>
      <c r="J37" s="19" t="s">
        <v>78</v>
      </c>
      <c r="K37" s="1"/>
      <c r="L37" s="1"/>
      <c r="M37" s="1"/>
      <c r="N37" s="19" t="s">
        <v>79</v>
      </c>
      <c r="O37" s="1"/>
      <c r="P37" s="8" t="s">
        <v>181</v>
      </c>
      <c r="Q37" s="19" t="s">
        <v>80</v>
      </c>
      <c r="R37" s="8"/>
      <c r="S37" s="6"/>
      <c r="T37" s="17" t="s">
        <v>81</v>
      </c>
      <c r="U37" s="13"/>
    </row>
    <row r="38" spans="3:21" ht="18.75">
      <c r="C38" s="223" t="s">
        <v>182</v>
      </c>
      <c r="J38" s="19"/>
      <c r="K38" s="1"/>
      <c r="L38" s="1"/>
      <c r="M38" s="1"/>
      <c r="N38" s="19"/>
      <c r="O38" s="1"/>
      <c r="P38" s="8" t="s">
        <v>181</v>
      </c>
      <c r="Q38" s="19"/>
      <c r="R38" s="8"/>
      <c r="S38" s="6"/>
      <c r="T38" s="17"/>
      <c r="U38" s="13"/>
    </row>
    <row r="39" spans="13:18" ht="12.75">
      <c r="M39" s="220"/>
      <c r="R39" s="221"/>
    </row>
    <row r="40" spans="3:18" ht="12.75">
      <c r="C40" s="223"/>
      <c r="H40" s="5"/>
      <c r="I40" s="2"/>
      <c r="L40" s="220"/>
      <c r="N40" s="3"/>
      <c r="O40" s="2"/>
      <c r="P40" s="6"/>
      <c r="Q40" s="221"/>
      <c r="R40" s="222"/>
    </row>
    <row r="44" ht="10.5">
      <c r="N44" s="2" t="s">
        <v>183</v>
      </c>
    </row>
    <row r="50" ht="12.75">
      <c r="G50" s="225"/>
    </row>
    <row r="52" ht="12.75">
      <c r="G52" s="225"/>
    </row>
    <row r="53" ht="10.5">
      <c r="N53" s="34"/>
    </row>
    <row r="55" spans="6:19" ht="12.75">
      <c r="F55" s="226"/>
      <c r="Q55" s="227"/>
      <c r="R55" s="228"/>
      <c r="S55" s="229"/>
    </row>
    <row r="56" spans="17:19" ht="10.5">
      <c r="Q56" s="185"/>
      <c r="R56" s="230"/>
      <c r="S56" s="34"/>
    </row>
  </sheetData>
  <sheetProtection selectLockedCells="1" selectUnlockedCells="1"/>
  <mergeCells count="2">
    <mergeCell ref="S9:T9"/>
    <mergeCell ref="C18:E18"/>
  </mergeCells>
  <printOptions/>
  <pageMargins left="0" right="0" top="0.7479166666666667" bottom="0.3541666666666667" header="0.5118055555555555" footer="0.5118055555555555"/>
  <pageSetup horizontalDpi="300" verticalDpi="300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63"/>
  <sheetViews>
    <sheetView zoomScale="125" zoomScaleNormal="125" workbookViewId="0" topLeftCell="A4">
      <selection activeCell="S32" sqref="S32"/>
    </sheetView>
  </sheetViews>
  <sheetFormatPr defaultColWidth="9.33203125" defaultRowHeight="10.5"/>
  <cols>
    <col min="1" max="1" width="4.66015625" style="1" customWidth="1"/>
    <col min="2" max="2" width="0.1640625" style="1" customWidth="1"/>
    <col min="3" max="3" width="10.83203125" style="1" customWidth="1"/>
    <col min="5" max="5" width="9.83203125" style="1" customWidth="1"/>
    <col min="6" max="6" width="10.16015625" style="2" customWidth="1"/>
    <col min="7" max="7" width="11.5" style="3" customWidth="1"/>
    <col min="8" max="8" width="8" style="4" customWidth="1"/>
    <col min="9" max="9" width="11.5" style="5" customWidth="1"/>
    <col min="10" max="10" width="9.83203125" style="2" customWidth="1"/>
    <col min="11" max="11" width="9.66015625" style="2" customWidth="1"/>
    <col min="12" max="12" width="9.5" style="2" customWidth="1"/>
    <col min="13" max="13" width="9.16015625" style="2" customWidth="1"/>
    <col min="14" max="14" width="10.16015625" style="2" customWidth="1"/>
    <col min="15" max="15" width="10" style="3" customWidth="1"/>
    <col min="16" max="16" width="9" style="2" customWidth="1"/>
    <col min="17" max="17" width="9" style="6" customWidth="1"/>
    <col min="18" max="18" width="8.16015625" style="5" customWidth="1"/>
    <col min="19" max="19" width="10.16015625" style="2" customWidth="1"/>
    <col min="20" max="20" width="9.16015625" style="2" customWidth="1"/>
    <col min="21" max="21" width="13.66015625" style="2" customWidth="1"/>
  </cols>
  <sheetData>
    <row r="1" spans="1:22" s="492" customFormat="1" ht="10.5">
      <c r="A1" s="1"/>
      <c r="B1" s="1"/>
      <c r="C1" s="1"/>
      <c r="D1" s="26"/>
      <c r="E1" s="1"/>
      <c r="F1" s="2"/>
      <c r="G1" s="3"/>
      <c r="H1" s="4"/>
      <c r="I1" s="5"/>
      <c r="J1" s="2"/>
      <c r="K1" s="2"/>
      <c r="L1" s="2"/>
      <c r="M1" s="2"/>
      <c r="N1" s="2"/>
      <c r="O1" s="3"/>
      <c r="P1" s="2"/>
      <c r="Q1" s="6"/>
      <c r="R1" s="9"/>
      <c r="S1" s="2"/>
      <c r="T1" s="10"/>
      <c r="U1" s="2"/>
      <c r="V1" s="491"/>
    </row>
    <row r="2" spans="1:22" s="492" customFormat="1" ht="18.75">
      <c r="A2" s="1"/>
      <c r="B2" s="1"/>
      <c r="C2" s="1"/>
      <c r="D2" s="26"/>
      <c r="E2" s="1"/>
      <c r="F2" s="2"/>
      <c r="G2" s="3"/>
      <c r="H2" s="4"/>
      <c r="I2" s="13" t="s">
        <v>0</v>
      </c>
      <c r="J2" s="14"/>
      <c r="K2" s="14"/>
      <c r="L2" s="2"/>
      <c r="M2" s="2"/>
      <c r="N2" s="2"/>
      <c r="O2" s="3"/>
      <c r="P2" s="2"/>
      <c r="Q2" s="6"/>
      <c r="R2" s="5"/>
      <c r="S2" s="2"/>
      <c r="T2" s="2"/>
      <c r="U2" s="2"/>
      <c r="V2" s="491"/>
    </row>
    <row r="3" spans="1:22" s="492" customFormat="1" ht="18.75">
      <c r="A3" s="1"/>
      <c r="B3" s="1"/>
      <c r="C3" s="1"/>
      <c r="D3" s="26"/>
      <c r="E3" s="1"/>
      <c r="F3" s="2"/>
      <c r="G3" s="3"/>
      <c r="H3" s="4"/>
      <c r="I3" s="5"/>
      <c r="J3" s="15"/>
      <c r="K3" s="2"/>
      <c r="L3" s="2"/>
      <c r="M3" s="2"/>
      <c r="N3" s="2"/>
      <c r="O3" s="3"/>
      <c r="P3" s="2"/>
      <c r="Q3" s="6"/>
      <c r="R3" s="5"/>
      <c r="S3" s="2"/>
      <c r="T3" s="2"/>
      <c r="U3" s="2"/>
      <c r="V3" s="491"/>
    </row>
    <row r="4" spans="1:22" s="492" customFormat="1" ht="18.75" customHeight="1">
      <c r="A4" s="1"/>
      <c r="B4" s="1"/>
      <c r="C4" s="1"/>
      <c r="D4" s="26"/>
      <c r="E4" s="1"/>
      <c r="F4" s="2"/>
      <c r="G4" s="3"/>
      <c r="H4" s="4"/>
      <c r="I4" s="16" t="s">
        <v>83</v>
      </c>
      <c r="J4" s="15"/>
      <c r="K4" s="17"/>
      <c r="L4" s="17"/>
      <c r="M4" s="18"/>
      <c r="N4" s="2"/>
      <c r="O4" s="3"/>
      <c r="P4" s="2"/>
      <c r="Q4" s="6"/>
      <c r="R4" s="5"/>
      <c r="S4" s="2"/>
      <c r="T4" s="2"/>
      <c r="U4" s="2"/>
      <c r="V4" s="491"/>
    </row>
    <row r="5" spans="1:22" s="492" customFormat="1" ht="0.75" customHeight="1" hidden="1">
      <c r="A5" s="1"/>
      <c r="B5" s="1"/>
      <c r="C5" s="1"/>
      <c r="D5" s="26"/>
      <c r="E5" s="1"/>
      <c r="F5" s="2"/>
      <c r="G5" s="3"/>
      <c r="H5" s="4"/>
      <c r="I5" s="5"/>
      <c r="J5" s="2"/>
      <c r="K5" s="2"/>
      <c r="L5" s="2"/>
      <c r="M5" s="2"/>
      <c r="N5" s="2"/>
      <c r="O5" s="3"/>
      <c r="P5" s="2"/>
      <c r="Q5" s="6"/>
      <c r="R5" s="5"/>
      <c r="S5" s="2"/>
      <c r="T5" s="2"/>
      <c r="U5" s="2"/>
      <c r="V5" s="491"/>
    </row>
    <row r="6" spans="1:22" s="492" customFormat="1" ht="18.75">
      <c r="A6" s="1"/>
      <c r="B6" s="1"/>
      <c r="C6" s="7" t="s">
        <v>184</v>
      </c>
      <c r="D6" s="26"/>
      <c r="E6" s="26"/>
      <c r="F6" s="308"/>
      <c r="G6" s="3"/>
      <c r="H6" s="4"/>
      <c r="I6" s="5"/>
      <c r="J6" s="2"/>
      <c r="K6" s="2"/>
      <c r="L6" s="2"/>
      <c r="M6" s="2"/>
      <c r="N6" s="2"/>
      <c r="O6" s="3"/>
      <c r="P6" s="21"/>
      <c r="Q6" s="22" t="s">
        <v>3</v>
      </c>
      <c r="R6" s="5"/>
      <c r="S6" s="2"/>
      <c r="T6" s="2"/>
      <c r="U6" s="2"/>
      <c r="V6" s="491"/>
    </row>
    <row r="7" spans="1:22" s="492" customFormat="1" ht="15.75">
      <c r="A7" s="1"/>
      <c r="B7" s="1"/>
      <c r="C7" s="1"/>
      <c r="D7"/>
      <c r="E7" s="1"/>
      <c r="F7" s="2"/>
      <c r="G7" s="3"/>
      <c r="H7" s="4"/>
      <c r="I7" s="5"/>
      <c r="J7" s="2"/>
      <c r="K7" s="2"/>
      <c r="L7" s="2"/>
      <c r="M7" s="2"/>
      <c r="N7" s="18"/>
      <c r="O7" s="18"/>
      <c r="P7" s="18"/>
      <c r="Q7" s="18"/>
      <c r="R7" s="23" t="s">
        <v>4</v>
      </c>
      <c r="S7" s="309">
        <v>33.4</v>
      </c>
      <c r="T7" s="23"/>
      <c r="U7" s="2"/>
      <c r="V7" s="491"/>
    </row>
    <row r="8" spans="1:22" s="492" customFormat="1" ht="18.75">
      <c r="A8" s="1"/>
      <c r="B8" s="1"/>
      <c r="C8" s="25" t="s">
        <v>5</v>
      </c>
      <c r="D8" s="26"/>
      <c r="E8" s="1"/>
      <c r="F8" s="2"/>
      <c r="G8" s="27">
        <v>9</v>
      </c>
      <c r="H8" s="4"/>
      <c r="I8" s="493" t="s">
        <v>185</v>
      </c>
      <c r="J8" s="36" t="s">
        <v>186</v>
      </c>
      <c r="K8" s="2"/>
      <c r="L8" s="2"/>
      <c r="M8" s="2"/>
      <c r="N8" s="18"/>
      <c r="O8" s="18"/>
      <c r="P8" s="18"/>
      <c r="Q8" s="18"/>
      <c r="R8" s="23" t="s">
        <v>6</v>
      </c>
      <c r="S8" s="28">
        <f>U40</f>
        <v>81874.45000000001</v>
      </c>
      <c r="T8" s="28"/>
      <c r="U8" s="29" t="s">
        <v>7</v>
      </c>
      <c r="V8" s="491"/>
    </row>
    <row r="9" spans="1:22" s="492" customFormat="1" ht="18.75">
      <c r="A9" s="1"/>
      <c r="B9" s="1"/>
      <c r="C9" s="25" t="s">
        <v>8</v>
      </c>
      <c r="D9" s="26"/>
      <c r="E9" s="1"/>
      <c r="F9" s="17"/>
      <c r="G9" s="27">
        <v>85</v>
      </c>
      <c r="H9" s="4"/>
      <c r="I9" s="493" t="s">
        <v>187</v>
      </c>
      <c r="J9" s="2"/>
      <c r="K9" s="2"/>
      <c r="L9" s="2"/>
      <c r="M9" s="2"/>
      <c r="N9" s="2"/>
      <c r="O9" s="3"/>
      <c r="P9" s="2"/>
      <c r="Q9" s="6"/>
      <c r="R9" s="5"/>
      <c r="S9" s="2"/>
      <c r="T9" s="2"/>
      <c r="U9" s="2"/>
      <c r="V9" s="491"/>
    </row>
    <row r="10" spans="1:22" s="492" customFormat="1" ht="15.75">
      <c r="A10" s="1"/>
      <c r="B10" s="1"/>
      <c r="C10" s="1"/>
      <c r="D10"/>
      <c r="E10" s="1"/>
      <c r="F10" s="2"/>
      <c r="G10" s="3"/>
      <c r="H10" s="4"/>
      <c r="I10" s="5"/>
      <c r="J10" s="2"/>
      <c r="K10" s="2"/>
      <c r="L10" s="2"/>
      <c r="M10" s="2"/>
      <c r="N10" s="31" t="s">
        <v>87</v>
      </c>
      <c r="O10" s="32"/>
      <c r="P10" s="32"/>
      <c r="Q10" s="32"/>
      <c r="R10" s="14" t="s">
        <v>11</v>
      </c>
      <c r="S10" s="23"/>
      <c r="T10" s="18"/>
      <c r="U10" s="18"/>
      <c r="V10" s="491"/>
    </row>
    <row r="11" spans="3:22" s="492" customFormat="1" ht="1.5" customHeight="1" hidden="1">
      <c r="C11" s="8"/>
      <c r="D11" s="8"/>
      <c r="E11" s="8"/>
      <c r="F11" s="491"/>
      <c r="G11" s="464"/>
      <c r="H11" s="494"/>
      <c r="I11" s="495"/>
      <c r="J11" s="491"/>
      <c r="K11" s="491"/>
      <c r="L11" s="491"/>
      <c r="M11" s="491"/>
      <c r="N11" s="491"/>
      <c r="O11" s="496"/>
      <c r="P11" s="491"/>
      <c r="Q11" s="497"/>
      <c r="R11" s="495"/>
      <c r="S11" s="491"/>
      <c r="T11" s="491"/>
      <c r="U11" s="491"/>
      <c r="V11" s="491"/>
    </row>
    <row r="12" spans="3:20" ht="18.75">
      <c r="C12" s="19"/>
      <c r="D12" s="25" t="s">
        <v>13</v>
      </c>
      <c r="F12" s="1"/>
      <c r="G12" s="2"/>
      <c r="H12" s="3"/>
      <c r="N12" s="35"/>
      <c r="O12" s="18"/>
      <c r="P12" s="18"/>
      <c r="Q12" s="18"/>
      <c r="R12" s="18"/>
      <c r="S12" s="18"/>
      <c r="T12" s="23"/>
    </row>
    <row r="13" spans="3:20" ht="14.25" customHeight="1">
      <c r="C13" s="25"/>
      <c r="F13" s="34"/>
      <c r="O13" s="36" t="s">
        <v>188</v>
      </c>
      <c r="P13" s="37"/>
      <c r="Q13" s="38"/>
      <c r="R13" s="39"/>
      <c r="S13" s="498"/>
      <c r="T13" s="10"/>
    </row>
    <row r="14" spans="3:18" ht="19.5">
      <c r="C14" s="25"/>
      <c r="J14" s="44"/>
      <c r="O14" s="2"/>
      <c r="P14" s="40"/>
      <c r="Q14" s="41"/>
      <c r="R14" s="42"/>
    </row>
    <row r="15" spans="1:21" ht="11.25">
      <c r="A15" s="49"/>
      <c r="B15" s="11"/>
      <c r="C15" s="50"/>
      <c r="D15" s="51"/>
      <c r="E15" s="52"/>
      <c r="F15" s="53"/>
      <c r="G15" s="54"/>
      <c r="H15" s="55"/>
      <c r="I15" s="56"/>
      <c r="J15" s="389"/>
      <c r="K15" s="58"/>
      <c r="L15" s="58" t="s">
        <v>15</v>
      </c>
      <c r="M15" s="59"/>
      <c r="N15" s="60"/>
      <c r="O15" s="61"/>
      <c r="P15" s="58"/>
      <c r="Q15" s="62" t="s">
        <v>16</v>
      </c>
      <c r="R15" s="63"/>
      <c r="S15" s="64"/>
      <c r="T15" s="65"/>
      <c r="U15" s="53"/>
    </row>
    <row r="16" spans="1:21" ht="63.75">
      <c r="A16" s="66" t="s">
        <v>17</v>
      </c>
      <c r="B16" s="67"/>
      <c r="C16" s="68" t="s">
        <v>18</v>
      </c>
      <c r="D16" s="68"/>
      <c r="E16" s="68"/>
      <c r="F16" s="69" t="s">
        <v>19</v>
      </c>
      <c r="G16" s="69" t="s">
        <v>20</v>
      </c>
      <c r="H16" s="70" t="s">
        <v>21</v>
      </c>
      <c r="I16" s="71" t="s">
        <v>22</v>
      </c>
      <c r="J16" s="72" t="s">
        <v>23</v>
      </c>
      <c r="K16" s="73" t="s">
        <v>24</v>
      </c>
      <c r="L16" s="73" t="s">
        <v>25</v>
      </c>
      <c r="M16" s="73" t="s">
        <v>26</v>
      </c>
      <c r="N16" s="73" t="s">
        <v>27</v>
      </c>
      <c r="O16" s="73" t="s">
        <v>28</v>
      </c>
      <c r="P16" s="73" t="s">
        <v>122</v>
      </c>
      <c r="Q16" s="74" t="s">
        <v>30</v>
      </c>
      <c r="R16" s="74" t="s">
        <v>31</v>
      </c>
      <c r="S16" s="313" t="s">
        <v>56</v>
      </c>
      <c r="T16" s="73" t="s">
        <v>93</v>
      </c>
      <c r="U16" s="69" t="s">
        <v>34</v>
      </c>
    </row>
    <row r="17" spans="1:35" s="12" customFormat="1" ht="13.5">
      <c r="A17" s="314">
        <v>1</v>
      </c>
      <c r="B17" s="1"/>
      <c r="C17" s="315" t="s">
        <v>35</v>
      </c>
      <c r="D17" s="315"/>
      <c r="E17" s="315"/>
      <c r="F17" s="283">
        <v>1</v>
      </c>
      <c r="G17" s="284">
        <v>2297</v>
      </c>
      <c r="H17" s="283">
        <v>13</v>
      </c>
      <c r="I17" s="316">
        <v>2297</v>
      </c>
      <c r="J17" s="317">
        <v>689.1</v>
      </c>
      <c r="K17" s="286"/>
      <c r="L17" s="286"/>
      <c r="M17" s="318"/>
      <c r="N17" s="319">
        <v>459.4</v>
      </c>
      <c r="O17" s="285"/>
      <c r="P17" s="286"/>
      <c r="Q17" s="287"/>
      <c r="R17" s="320"/>
      <c r="S17" s="321"/>
      <c r="T17" s="286"/>
      <c r="U17" s="323">
        <f>SUM(I17:T17)</f>
        <v>3445.5</v>
      </c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21" ht="13.5">
      <c r="A18" s="89">
        <v>2</v>
      </c>
      <c r="C18" s="324" t="s">
        <v>94</v>
      </c>
      <c r="D18" s="324"/>
      <c r="E18" s="324"/>
      <c r="F18" s="109">
        <v>1</v>
      </c>
      <c r="G18" s="110">
        <v>2182.15</v>
      </c>
      <c r="H18" s="93">
        <v>-0.05</v>
      </c>
      <c r="I18" s="325">
        <v>2182.15</v>
      </c>
      <c r="J18" s="110">
        <v>218.22</v>
      </c>
      <c r="K18" s="92"/>
      <c r="L18" s="92"/>
      <c r="M18" s="92"/>
      <c r="N18" s="202">
        <v>436.42</v>
      </c>
      <c r="O18" s="92"/>
      <c r="P18" s="92"/>
      <c r="Q18" s="92"/>
      <c r="R18" s="92"/>
      <c r="S18" s="92"/>
      <c r="T18" s="92"/>
      <c r="U18" s="323">
        <f>I18+J18+K18+L18+M18+N18+O18+P18+Q18+R18+S18+T18</f>
        <v>2836.79</v>
      </c>
    </row>
    <row r="19" spans="1:21" ht="11.25" customHeight="1">
      <c r="A19" s="96" t="s">
        <v>37</v>
      </c>
      <c r="B19" s="84"/>
      <c r="C19" s="326" t="s">
        <v>95</v>
      </c>
      <c r="D19" s="326"/>
      <c r="E19" s="326"/>
      <c r="F19" s="133" t="s">
        <v>37</v>
      </c>
      <c r="G19" s="134"/>
      <c r="H19" s="133" t="s">
        <v>37</v>
      </c>
      <c r="I19" s="328"/>
      <c r="J19" s="329"/>
      <c r="K19" s="112"/>
      <c r="L19" s="112"/>
      <c r="M19" s="330"/>
      <c r="N19" s="113"/>
      <c r="O19" s="113"/>
      <c r="P19" s="112"/>
      <c r="Q19" s="195"/>
      <c r="R19" s="332"/>
      <c r="S19" s="333"/>
      <c r="T19" s="112"/>
      <c r="U19" s="323"/>
    </row>
    <row r="20" spans="1:21" ht="13.5">
      <c r="A20" s="120">
        <v>3</v>
      </c>
      <c r="B20" s="11"/>
      <c r="C20" s="335" t="s">
        <v>40</v>
      </c>
      <c r="D20" s="335"/>
      <c r="E20" s="335"/>
      <c r="F20" s="199">
        <v>1</v>
      </c>
      <c r="G20" s="200">
        <v>1751</v>
      </c>
      <c r="H20" s="123">
        <v>9</v>
      </c>
      <c r="I20" s="336">
        <v>1751</v>
      </c>
      <c r="J20" s="200"/>
      <c r="K20" s="200"/>
      <c r="L20" s="200"/>
      <c r="M20" s="200"/>
      <c r="N20" s="337">
        <v>350.2</v>
      </c>
      <c r="O20" s="200"/>
      <c r="P20" s="200"/>
      <c r="Q20" s="200"/>
      <c r="R20" s="200"/>
      <c r="S20" s="200"/>
      <c r="T20" s="200"/>
      <c r="U20" s="323">
        <f>I20+J20+K20+L20+M20+N20+O20+P20+Q20+R20+S20+T20</f>
        <v>2101.2</v>
      </c>
    </row>
    <row r="21" spans="1:21" ht="12" customHeight="1">
      <c r="A21" s="120">
        <v>4</v>
      </c>
      <c r="B21" s="84"/>
      <c r="C21" s="335" t="s">
        <v>96</v>
      </c>
      <c r="D21" s="335"/>
      <c r="E21" s="335"/>
      <c r="F21" s="123">
        <v>0.5</v>
      </c>
      <c r="G21" s="124">
        <v>1660</v>
      </c>
      <c r="H21" s="123">
        <v>8</v>
      </c>
      <c r="I21" s="339">
        <v>830</v>
      </c>
      <c r="J21" s="404">
        <v>166</v>
      </c>
      <c r="K21" s="126"/>
      <c r="L21" s="126"/>
      <c r="M21" s="341"/>
      <c r="N21" s="127"/>
      <c r="O21" s="127"/>
      <c r="P21" s="339">
        <v>41.5</v>
      </c>
      <c r="Q21" s="129"/>
      <c r="R21" s="343"/>
      <c r="S21" s="336"/>
      <c r="T21" s="126"/>
      <c r="U21" s="323">
        <f>SUM(I21:T21)</f>
        <v>1037.5</v>
      </c>
    </row>
    <row r="22" spans="1:21" ht="13.5">
      <c r="A22" s="120">
        <v>5</v>
      </c>
      <c r="B22" s="84"/>
      <c r="C22" s="335" t="s">
        <v>43</v>
      </c>
      <c r="D22" s="335"/>
      <c r="E22" s="335"/>
      <c r="F22" s="123">
        <v>1</v>
      </c>
      <c r="G22" s="124">
        <v>1467</v>
      </c>
      <c r="H22" s="123">
        <v>6</v>
      </c>
      <c r="I22" s="339">
        <v>1467</v>
      </c>
      <c r="J22" s="404"/>
      <c r="K22" s="126"/>
      <c r="L22" s="126"/>
      <c r="M22" s="341"/>
      <c r="N22" s="127"/>
      <c r="O22" s="127"/>
      <c r="P22" s="126"/>
      <c r="Q22" s="129"/>
      <c r="R22" s="343"/>
      <c r="S22" s="336"/>
      <c r="T22" s="126"/>
      <c r="U22" s="323">
        <f>I22+J22+K22+L22+M22+N22+O22+P22+Q22+R22+S22+T22</f>
        <v>1467</v>
      </c>
    </row>
    <row r="23" spans="1:23" s="11" customFormat="1" ht="13.5">
      <c r="A23" s="120">
        <v>6</v>
      </c>
      <c r="B23" s="12"/>
      <c r="C23" s="335" t="s">
        <v>135</v>
      </c>
      <c r="D23" s="335"/>
      <c r="E23" s="335"/>
      <c r="F23" s="123" t="s">
        <v>37</v>
      </c>
      <c r="G23" s="124">
        <v>1413</v>
      </c>
      <c r="H23" s="123">
        <v>5</v>
      </c>
      <c r="I23" s="339"/>
      <c r="J23" s="404"/>
      <c r="K23" s="126"/>
      <c r="L23" s="126"/>
      <c r="M23" s="341"/>
      <c r="N23" s="126"/>
      <c r="O23" s="127"/>
      <c r="P23" s="126"/>
      <c r="Q23" s="129"/>
      <c r="R23" s="343"/>
      <c r="S23" s="336"/>
      <c r="T23" s="339">
        <v>141.3</v>
      </c>
      <c r="U23" s="323">
        <f>I23+J23+K23+L23+M23+N23+O23+P23+Q23+R23+S23+T23</f>
        <v>141.3</v>
      </c>
      <c r="W23" s="11" t="s">
        <v>189</v>
      </c>
    </row>
    <row r="24" spans="1:21" s="11" customFormat="1" ht="13.5">
      <c r="A24" s="89">
        <v>7</v>
      </c>
      <c r="B24" s="12"/>
      <c r="C24" s="348" t="s">
        <v>98</v>
      </c>
      <c r="D24" s="324"/>
      <c r="E24" s="324"/>
      <c r="F24" s="109">
        <v>1</v>
      </c>
      <c r="G24" s="110">
        <v>1413</v>
      </c>
      <c r="H24" s="109">
        <v>5</v>
      </c>
      <c r="I24" s="349">
        <v>1413</v>
      </c>
      <c r="J24" s="400"/>
      <c r="K24" s="140"/>
      <c r="L24" s="140"/>
      <c r="M24" s="325"/>
      <c r="N24" s="140"/>
      <c r="O24" s="141"/>
      <c r="P24" s="140"/>
      <c r="Q24" s="143"/>
      <c r="R24" s="351"/>
      <c r="S24" s="352"/>
      <c r="T24" s="140"/>
      <c r="U24" s="323">
        <f>I24+J24+K24+L24+M24+N24+O24+P24+Q24+R24+S24+T24</f>
        <v>1413</v>
      </c>
    </row>
    <row r="25" spans="1:21" ht="13.5">
      <c r="A25" s="96" t="s">
        <v>37</v>
      </c>
      <c r="B25" s="12"/>
      <c r="C25" s="326" t="s">
        <v>190</v>
      </c>
      <c r="D25" s="326"/>
      <c r="E25" s="326"/>
      <c r="F25" s="133" t="s">
        <v>37</v>
      </c>
      <c r="G25" s="134"/>
      <c r="H25" s="133" t="s">
        <v>37</v>
      </c>
      <c r="I25" s="328"/>
      <c r="J25" s="329"/>
      <c r="K25" s="112"/>
      <c r="L25" s="112"/>
      <c r="M25" s="330"/>
      <c r="N25" s="112"/>
      <c r="O25" s="113"/>
      <c r="P25" s="112"/>
      <c r="Q25" s="195"/>
      <c r="R25" s="332"/>
      <c r="S25" s="333"/>
      <c r="T25" s="112"/>
      <c r="U25" s="323"/>
    </row>
    <row r="26" spans="1:21" ht="13.5">
      <c r="A26" s="89">
        <v>8</v>
      </c>
      <c r="B26" s="12"/>
      <c r="C26" s="324" t="s">
        <v>191</v>
      </c>
      <c r="D26" s="324"/>
      <c r="E26" s="324"/>
      <c r="F26" s="109">
        <v>2</v>
      </c>
      <c r="G26" s="110">
        <v>1383</v>
      </c>
      <c r="H26" s="109">
        <v>2</v>
      </c>
      <c r="I26" s="349">
        <v>2766</v>
      </c>
      <c r="J26" s="400"/>
      <c r="K26" s="140"/>
      <c r="L26" s="140"/>
      <c r="M26" s="325"/>
      <c r="N26" s="140"/>
      <c r="O26" s="353">
        <v>138.3</v>
      </c>
      <c r="P26" s="140"/>
      <c r="Q26" s="143"/>
      <c r="R26" s="351"/>
      <c r="S26" s="352"/>
      <c r="T26" s="140"/>
      <c r="U26" s="323">
        <f>I26+J26+K26+L26+M26+N26+O26+P26+Q26+R26+S26+T26</f>
        <v>2904.3</v>
      </c>
    </row>
    <row r="27" spans="1:21" ht="13.5">
      <c r="A27" s="89"/>
      <c r="B27" s="12"/>
      <c r="C27" s="324" t="s">
        <v>101</v>
      </c>
      <c r="D27" s="324"/>
      <c r="E27" s="324"/>
      <c r="F27" s="109"/>
      <c r="G27" s="110"/>
      <c r="H27" s="109"/>
      <c r="I27" s="349"/>
      <c r="J27" s="400"/>
      <c r="K27" s="140"/>
      <c r="L27" s="140"/>
      <c r="M27" s="325"/>
      <c r="N27" s="140"/>
      <c r="O27" s="141"/>
      <c r="P27" s="140"/>
      <c r="Q27" s="143"/>
      <c r="R27" s="351"/>
      <c r="S27" s="352"/>
      <c r="T27" s="140"/>
      <c r="U27" s="323"/>
    </row>
    <row r="28" spans="1:21" ht="13.5">
      <c r="A28" s="120">
        <v>9</v>
      </c>
      <c r="B28" s="12"/>
      <c r="C28" s="335" t="s">
        <v>52</v>
      </c>
      <c r="D28" s="335"/>
      <c r="E28" s="335"/>
      <c r="F28" s="133">
        <v>2</v>
      </c>
      <c r="G28" s="134">
        <v>1378</v>
      </c>
      <c r="H28" s="133">
        <v>1</v>
      </c>
      <c r="I28" s="330">
        <v>2756</v>
      </c>
      <c r="J28" s="148"/>
      <c r="K28" s="148"/>
      <c r="L28" s="148"/>
      <c r="M28" s="148"/>
      <c r="N28" s="148"/>
      <c r="O28" s="148"/>
      <c r="P28" s="148"/>
      <c r="Q28" s="148">
        <v>828</v>
      </c>
      <c r="R28" s="148"/>
      <c r="S28" s="148"/>
      <c r="T28" s="148"/>
      <c r="U28" s="323">
        <f>I28+J28+K28+L28+M28+N28+O28+P28+Q28+R28+S28+T28</f>
        <v>3584</v>
      </c>
    </row>
    <row r="29" spans="1:21" ht="13.5">
      <c r="A29" s="120">
        <v>10</v>
      </c>
      <c r="B29" s="12"/>
      <c r="C29" s="335" t="s">
        <v>192</v>
      </c>
      <c r="D29" s="335" t="s">
        <v>193</v>
      </c>
      <c r="E29" s="335"/>
      <c r="F29" s="123">
        <v>2</v>
      </c>
      <c r="G29" s="124">
        <v>1378</v>
      </c>
      <c r="H29" s="123">
        <v>1</v>
      </c>
      <c r="I29" s="339">
        <v>2756</v>
      </c>
      <c r="J29" s="404"/>
      <c r="K29" s="126"/>
      <c r="L29" s="126"/>
      <c r="M29" s="341"/>
      <c r="N29" s="126"/>
      <c r="O29" s="127"/>
      <c r="P29" s="126"/>
      <c r="Q29" s="342">
        <v>828</v>
      </c>
      <c r="R29" s="343"/>
      <c r="S29" s="336"/>
      <c r="T29" s="126"/>
      <c r="U29" s="323">
        <f>I29+J29+K29+L29+M29+N29+O29+P29+Q29+R29+S29+T29</f>
        <v>3584</v>
      </c>
    </row>
    <row r="30" spans="1:21" ht="13.5">
      <c r="A30" s="120">
        <v>11</v>
      </c>
      <c r="B30" s="12"/>
      <c r="C30" s="335" t="s">
        <v>55</v>
      </c>
      <c r="D30" s="335"/>
      <c r="E30" s="335"/>
      <c r="F30" s="123">
        <v>1.5</v>
      </c>
      <c r="G30" s="124">
        <v>1393</v>
      </c>
      <c r="H30" s="123">
        <v>3</v>
      </c>
      <c r="I30" s="339">
        <v>2089.5</v>
      </c>
      <c r="J30" s="404"/>
      <c r="K30" s="126"/>
      <c r="L30" s="126"/>
      <c r="M30" s="341"/>
      <c r="N30" s="126"/>
      <c r="O30" s="127"/>
      <c r="P30" s="126"/>
      <c r="Q30" s="129"/>
      <c r="R30" s="341"/>
      <c r="S30" s="336"/>
      <c r="T30" s="126"/>
      <c r="U30" s="323">
        <f>I30+J30+K30+L30+M30+N30+O30+P30+Q30+R30+S30+T30</f>
        <v>2089.5</v>
      </c>
    </row>
    <row r="31" spans="1:21" ht="13.5">
      <c r="A31" s="120">
        <v>12</v>
      </c>
      <c r="B31" s="12">
        <v>13</v>
      </c>
      <c r="C31" s="335" t="s">
        <v>57</v>
      </c>
      <c r="D31" s="335"/>
      <c r="E31" s="335"/>
      <c r="F31" s="123">
        <v>1</v>
      </c>
      <c r="G31" s="124">
        <v>1378</v>
      </c>
      <c r="H31" s="123">
        <v>1</v>
      </c>
      <c r="I31" s="339">
        <f>F31*G31</f>
        <v>1378</v>
      </c>
      <c r="J31" s="404"/>
      <c r="K31" s="126"/>
      <c r="L31" s="126"/>
      <c r="M31" s="341"/>
      <c r="N31" s="126"/>
      <c r="O31" s="127"/>
      <c r="P31" s="126"/>
      <c r="Q31" s="129"/>
      <c r="R31" s="343"/>
      <c r="S31" s="336"/>
      <c r="T31" s="126"/>
      <c r="U31" s="323">
        <f>I31+J31+K31+L31+M31+N31+O31+P31+Q31+R31+S31+T31</f>
        <v>1378</v>
      </c>
    </row>
    <row r="32" spans="1:21" ht="13.5">
      <c r="A32" s="89">
        <v>13</v>
      </c>
      <c r="B32" s="12"/>
      <c r="C32" s="354" t="s">
        <v>70</v>
      </c>
      <c r="D32" s="354"/>
      <c r="E32" s="354"/>
      <c r="F32" s="137">
        <v>0.9</v>
      </c>
      <c r="G32" s="138">
        <v>1751</v>
      </c>
      <c r="H32" s="137">
        <v>9</v>
      </c>
      <c r="I32" s="476">
        <v>1575.9</v>
      </c>
      <c r="J32" s="499">
        <v>157.59</v>
      </c>
      <c r="K32" s="478"/>
      <c r="L32" s="478"/>
      <c r="M32" s="479"/>
      <c r="N32" s="476">
        <v>315.18</v>
      </c>
      <c r="O32" s="421"/>
      <c r="P32" s="478"/>
      <c r="Q32" s="480"/>
      <c r="R32" s="481"/>
      <c r="S32" s="482"/>
      <c r="T32" s="478"/>
      <c r="U32" s="323">
        <f aca="true" t="shared" si="0" ref="U32:U38">SUM(I32:T32)</f>
        <v>2048.67</v>
      </c>
    </row>
    <row r="33" spans="1:21" ht="13.5">
      <c r="A33" s="89"/>
      <c r="B33" s="12"/>
      <c r="C33" s="354" t="s">
        <v>70</v>
      </c>
      <c r="D33" s="354"/>
      <c r="E33" s="354"/>
      <c r="F33" s="137">
        <v>0.9</v>
      </c>
      <c r="G33" s="138">
        <v>1751</v>
      </c>
      <c r="H33" s="137">
        <v>9</v>
      </c>
      <c r="I33" s="476">
        <v>1575.9</v>
      </c>
      <c r="J33" s="499">
        <v>472.77</v>
      </c>
      <c r="K33" s="478"/>
      <c r="L33" s="478"/>
      <c r="M33" s="479"/>
      <c r="N33" s="476">
        <v>315.18</v>
      </c>
      <c r="O33" s="421"/>
      <c r="P33" s="478"/>
      <c r="Q33" s="480"/>
      <c r="R33" s="481"/>
      <c r="S33" s="482"/>
      <c r="T33" s="478"/>
      <c r="U33" s="323">
        <f t="shared" si="0"/>
        <v>2363.8500000000004</v>
      </c>
    </row>
    <row r="34" spans="1:21" ht="13.5">
      <c r="A34" s="89">
        <v>14</v>
      </c>
      <c r="B34" s="12"/>
      <c r="C34" s="354" t="s">
        <v>66</v>
      </c>
      <c r="D34" s="354"/>
      <c r="E34" s="354"/>
      <c r="F34" s="137">
        <v>0.75</v>
      </c>
      <c r="G34" s="138">
        <v>1660</v>
      </c>
      <c r="H34" s="137">
        <v>8</v>
      </c>
      <c r="I34" s="476">
        <v>1245</v>
      </c>
      <c r="J34" s="499">
        <v>249</v>
      </c>
      <c r="K34" s="478"/>
      <c r="L34" s="478"/>
      <c r="M34" s="479"/>
      <c r="N34" s="476"/>
      <c r="O34" s="421"/>
      <c r="P34" s="478"/>
      <c r="Q34" s="480"/>
      <c r="R34" s="481"/>
      <c r="S34" s="482"/>
      <c r="T34" s="478"/>
      <c r="U34" s="323">
        <f t="shared" si="0"/>
        <v>1494</v>
      </c>
    </row>
    <row r="35" spans="1:21" ht="13.5">
      <c r="A35" s="89">
        <v>15</v>
      </c>
      <c r="B35" s="12"/>
      <c r="C35" s="354" t="s">
        <v>64</v>
      </c>
      <c r="D35" s="354"/>
      <c r="E35" s="354"/>
      <c r="F35" s="137">
        <v>0.25</v>
      </c>
      <c r="G35" s="138">
        <v>1558</v>
      </c>
      <c r="H35" s="137">
        <v>7</v>
      </c>
      <c r="I35" s="476">
        <v>389.5</v>
      </c>
      <c r="J35" s="499"/>
      <c r="K35" s="478"/>
      <c r="L35" s="478"/>
      <c r="M35" s="479"/>
      <c r="N35" s="476">
        <v>77.9</v>
      </c>
      <c r="O35" s="421"/>
      <c r="P35" s="478"/>
      <c r="Q35" s="480"/>
      <c r="R35" s="481"/>
      <c r="S35" s="482"/>
      <c r="T35" s="478"/>
      <c r="U35" s="323">
        <f t="shared" si="0"/>
        <v>467.4</v>
      </c>
    </row>
    <row r="36" spans="1:21" ht="13.5">
      <c r="A36" s="204">
        <v>16</v>
      </c>
      <c r="B36" s="12"/>
      <c r="C36" s="426" t="s">
        <v>68</v>
      </c>
      <c r="D36" s="426"/>
      <c r="E36" s="427"/>
      <c r="F36" s="171">
        <v>0.25</v>
      </c>
      <c r="G36" s="172">
        <v>1383</v>
      </c>
      <c r="H36" s="171">
        <v>2</v>
      </c>
      <c r="I36" s="484">
        <v>345.75</v>
      </c>
      <c r="J36" s="436"/>
      <c r="K36" s="174"/>
      <c r="L36" s="174"/>
      <c r="M36" s="485"/>
      <c r="N36" s="174"/>
      <c r="O36" s="175"/>
      <c r="P36" s="174"/>
      <c r="Q36" s="176"/>
      <c r="R36" s="486"/>
      <c r="S36" s="487"/>
      <c r="T36" s="174"/>
      <c r="U36" s="218">
        <f t="shared" si="0"/>
        <v>345.75</v>
      </c>
    </row>
    <row r="37" spans="1:21" ht="13.5">
      <c r="A37" s="291">
        <v>17</v>
      </c>
      <c r="B37" s="12"/>
      <c r="C37" s="371" t="s">
        <v>127</v>
      </c>
      <c r="D37" s="355"/>
      <c r="E37" s="372"/>
      <c r="F37" s="356">
        <v>1.15</v>
      </c>
      <c r="G37" s="357">
        <v>1413</v>
      </c>
      <c r="H37" s="356">
        <v>5</v>
      </c>
      <c r="I37" s="358">
        <v>1624.95</v>
      </c>
      <c r="J37" s="500"/>
      <c r="K37" s="359"/>
      <c r="L37" s="359"/>
      <c r="M37" s="360"/>
      <c r="N37" s="359"/>
      <c r="O37" s="361"/>
      <c r="P37" s="359"/>
      <c r="Q37" s="374"/>
      <c r="R37" s="363"/>
      <c r="S37" s="262"/>
      <c r="T37" s="359"/>
      <c r="U37" s="218">
        <f t="shared" si="0"/>
        <v>1624.95</v>
      </c>
    </row>
    <row r="38" spans="1:21" ht="13.5">
      <c r="A38" s="89">
        <v>18</v>
      </c>
      <c r="B38" s="12"/>
      <c r="C38" s="398" t="s">
        <v>194</v>
      </c>
      <c r="D38" s="398"/>
      <c r="E38" s="398"/>
      <c r="F38" s="109">
        <v>0.5</v>
      </c>
      <c r="G38" s="110">
        <v>1383</v>
      </c>
      <c r="H38" s="109">
        <v>2</v>
      </c>
      <c r="I38" s="349">
        <v>691.5</v>
      </c>
      <c r="J38" s="400"/>
      <c r="K38" s="140"/>
      <c r="L38" s="140"/>
      <c r="M38" s="325"/>
      <c r="N38" s="140"/>
      <c r="O38" s="141"/>
      <c r="P38" s="140"/>
      <c r="Q38" s="143"/>
      <c r="R38" s="351"/>
      <c r="S38" s="352"/>
      <c r="T38" s="140"/>
      <c r="U38" s="323">
        <f t="shared" si="0"/>
        <v>691.5</v>
      </c>
    </row>
    <row r="39" spans="1:23" ht="13.5">
      <c r="A39" s="204">
        <v>19</v>
      </c>
      <c r="B39" s="12"/>
      <c r="C39" s="426" t="s">
        <v>74</v>
      </c>
      <c r="D39" s="426"/>
      <c r="E39" s="426"/>
      <c r="F39" s="459">
        <v>14.7</v>
      </c>
      <c r="G39" s="416">
        <v>1932.73</v>
      </c>
      <c r="H39" s="459" t="s">
        <v>37</v>
      </c>
      <c r="I39" s="484">
        <v>28411.09</v>
      </c>
      <c r="J39" s="436">
        <v>7016.53</v>
      </c>
      <c r="K39" s="484">
        <v>1717.61</v>
      </c>
      <c r="L39" s="484">
        <v>2657.68</v>
      </c>
      <c r="M39" s="485">
        <v>664.35</v>
      </c>
      <c r="N39" s="484">
        <v>5815.08</v>
      </c>
      <c r="O39" s="175"/>
      <c r="P39" s="174"/>
      <c r="Q39" s="176"/>
      <c r="R39" s="486"/>
      <c r="S39" s="487"/>
      <c r="T39" s="484">
        <v>573.9</v>
      </c>
      <c r="U39" s="323">
        <f>I39+J39+K39+L39+M39+N39+O39+P39+Q39+R39+S39+T39</f>
        <v>46856.240000000005</v>
      </c>
      <c r="W39" s="1" t="s">
        <v>37</v>
      </c>
    </row>
    <row r="40" spans="1:21" ht="13.5">
      <c r="A40" s="377"/>
      <c r="B40" s="211"/>
      <c r="C40" s="378" t="s">
        <v>75</v>
      </c>
      <c r="D40" s="379"/>
      <c r="E40" s="379" t="s">
        <v>37</v>
      </c>
      <c r="F40" s="380">
        <f>SUM(F17:F39)</f>
        <v>33.4</v>
      </c>
      <c r="G40" s="381">
        <v>1722.92</v>
      </c>
      <c r="H40" s="380"/>
      <c r="I40" s="381">
        <f>SUM(I17:I39)</f>
        <v>57545.240000000005</v>
      </c>
      <c r="J40" s="381">
        <f>SUM(J17:J39)</f>
        <v>8969.210000000001</v>
      </c>
      <c r="K40" s="381">
        <f aca="true" t="shared" si="1" ref="K40:S40">SUM(K17:K39)</f>
        <v>1717.61</v>
      </c>
      <c r="L40" s="381">
        <f t="shared" si="1"/>
        <v>2657.68</v>
      </c>
      <c r="M40" s="381">
        <f t="shared" si="1"/>
        <v>664.35</v>
      </c>
      <c r="N40" s="381">
        <f>SUM(N17:N39)</f>
        <v>7769.36</v>
      </c>
      <c r="O40" s="381">
        <f t="shared" si="1"/>
        <v>138.3</v>
      </c>
      <c r="P40" s="381">
        <f t="shared" si="1"/>
        <v>41.5</v>
      </c>
      <c r="Q40" s="381">
        <f t="shared" si="1"/>
        <v>1656</v>
      </c>
      <c r="R40" s="381">
        <f t="shared" si="1"/>
        <v>0</v>
      </c>
      <c r="S40" s="381">
        <f t="shared" si="1"/>
        <v>0</v>
      </c>
      <c r="T40" s="381">
        <f>SUM(T23:T39)</f>
        <v>715.2</v>
      </c>
      <c r="U40" s="218">
        <f>SUM(I40:T40)</f>
        <v>81874.45000000001</v>
      </c>
    </row>
    <row r="41" ht="16.5" customHeight="1">
      <c r="U41" s="2" t="s">
        <v>37</v>
      </c>
    </row>
    <row r="42" spans="3:21" ht="18.75">
      <c r="C42" s="25" t="s">
        <v>35</v>
      </c>
      <c r="F42" s="17" t="s">
        <v>195</v>
      </c>
      <c r="I42" s="5" t="s">
        <v>196</v>
      </c>
      <c r="J42" s="19" t="s">
        <v>78</v>
      </c>
      <c r="K42" s="1"/>
      <c r="L42" s="1"/>
      <c r="M42" s="1" t="s">
        <v>45</v>
      </c>
      <c r="N42" s="501" t="s">
        <v>197</v>
      </c>
      <c r="O42" s="1"/>
      <c r="P42" s="8"/>
      <c r="Q42" s="19" t="s">
        <v>80</v>
      </c>
      <c r="R42" s="8"/>
      <c r="S42" s="6"/>
      <c r="T42" s="17" t="s">
        <v>81</v>
      </c>
      <c r="U42" s="13"/>
    </row>
    <row r="43" spans="1:19" ht="12.75">
      <c r="A43" s="11"/>
      <c r="M43" s="220"/>
      <c r="R43" s="221"/>
      <c r="S43" s="222"/>
    </row>
    <row r="44" spans="4:18" ht="12.75">
      <c r="D44" s="223" t="s">
        <v>198</v>
      </c>
      <c r="E44" s="223"/>
      <c r="F44" s="224"/>
      <c r="G44" s="502"/>
      <c r="M44" s="220"/>
      <c r="R44" s="221"/>
    </row>
    <row r="45" spans="13:18" ht="12.75">
      <c r="M45" s="220"/>
      <c r="R45" s="221"/>
    </row>
    <row r="46" spans="13:18" ht="12.75">
      <c r="M46" s="220"/>
      <c r="R46" s="221"/>
    </row>
    <row r="47" spans="8:18" ht="12.75">
      <c r="H47" s="5"/>
      <c r="I47" s="2" t="s">
        <v>37</v>
      </c>
      <c r="L47" s="220"/>
      <c r="N47" s="3"/>
      <c r="O47" s="2"/>
      <c r="P47" s="6"/>
      <c r="Q47" s="221"/>
      <c r="R47" s="222"/>
    </row>
    <row r="57" ht="12.75">
      <c r="G57" s="225"/>
    </row>
    <row r="59" ht="12.75">
      <c r="G59" s="225"/>
    </row>
    <row r="60" ht="10.5">
      <c r="N60" s="34"/>
    </row>
    <row r="62" spans="6:19" ht="12.75">
      <c r="F62" s="226"/>
      <c r="Q62" s="227"/>
      <c r="R62" s="228"/>
      <c r="S62" s="229"/>
    </row>
    <row r="63" spans="17:19" ht="10.5">
      <c r="Q63" s="185"/>
      <c r="R63" s="230"/>
      <c r="S63" s="34"/>
    </row>
  </sheetData>
  <sheetProtection selectLockedCells="1" selectUnlockedCells="1"/>
  <mergeCells count="2">
    <mergeCell ref="S8:T8"/>
    <mergeCell ref="C16:E16"/>
  </mergeCells>
  <printOptions/>
  <pageMargins left="0" right="0" top="0.7479166666666667" bottom="0.3541666666666667" header="0.5118055555555555" footer="0.5118055555555555"/>
  <pageSetup horizontalDpi="300" verticalDpi="3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2015-10-28T10:29:14Z</cp:lastPrinted>
  <dcterms:created xsi:type="dcterms:W3CDTF">2010-02-14T13:15:16Z</dcterms:created>
  <dcterms:modified xsi:type="dcterms:W3CDTF">2015-10-28T10:40:07Z</dcterms:modified>
  <cp:category/>
  <cp:version/>
  <cp:contentType/>
  <cp:contentStatus/>
  <cp:revision>1</cp:revision>
</cp:coreProperties>
</file>